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2. Показатели РП ВП" sheetId="1" state="visible" r:id="rId3"/>
    <sheet name="4. Мероприятия РП ВП" sheetId="2" state="visible" r:id="rId4"/>
    <sheet name="5 Показатели рег пр по МО" sheetId="3" state="visible" r:id="rId5"/>
    <sheet name="6. Финансовое обеспечение РП ВП" sheetId="4" state="visible" r:id="rId6"/>
    <sheet name="7. Бюджет РП ВП_по месяцам" sheetId="5" state="visible" r:id="rId7"/>
    <sheet name="План реализации РП ВП" sheetId="6" state="visible" r:id="rId8"/>
  </sheets>
  <definedNames>
    <definedName function="false" hidden="false" localSheetId="0" name="_xlnm.Print_Area" vbProcedure="false">'2. Показатели РП ВП'!$A$2:$Q$11</definedName>
    <definedName function="false" hidden="false" localSheetId="1" name="_xlnm.Print_Area" vbProcedure="false">'4. Мероприятия РП ВП'!$A$2:$Q$11</definedName>
    <definedName function="false" hidden="false" localSheetId="2" name="_xlnm.Print_Area" vbProcedure="false">'5 Показатели рег пр по МО'!$A$2:$K$12</definedName>
    <definedName function="false" hidden="false" localSheetId="2" name="_xlnm.Print_Titles" vbProcedure="false">'5 Показатели рег пр по МО'!$4:$6</definedName>
    <definedName function="false" hidden="false" localSheetId="3" name="_xlnm.Print_Area" vbProcedure="false">'6. Финансовое обеспечение РП ВП'!$A$2:$O$40</definedName>
    <definedName function="false" hidden="false" localSheetId="4" name="_xlnm.Print_Area" vbProcedure="false">'7. Бюджет РП ВП_по месяцам'!$A$2:$N$12</definedName>
    <definedName function="false" hidden="false" localSheetId="5" name="_xlnm.Print_Area" vbProcedure="false">'План реализации РП ВП'!$A$1:$M$66</definedName>
    <definedName function="false" hidden="false" localSheetId="5" name="_xlnm.Print_Titles" vbProcedure="false">'План реализации РП ВП'!$10:$12</definedName>
    <definedName function="false" hidden="false" localSheetId="0" name="_bookmark5" vbProcedure="false">'2. Показатели РП ВП'!$B$10</definedName>
    <definedName function="false" hidden="false" localSheetId="1" name="_bookmark5" vbProcedure="false">'4. мероприятия рп вп'!#ref!</definedName>
    <definedName function="false" hidden="false" localSheetId="1" name="_ftn1" vbProcedure="false">'4. мероприятия рп вп'!#ref!</definedName>
    <definedName function="false" hidden="false" localSheetId="1" name="_ftn2" vbProcedure="false">'4. мероприятия рп вп'!#ref!</definedName>
    <definedName function="false" hidden="false" localSheetId="1" name="_ftnref1" vbProcedure="false">'4. Мероприятия РП ВП'!$E$5</definedName>
    <definedName function="false" hidden="false" localSheetId="1" name="_ftnref2" vbProcedure="false">'4. мероприятия рп вп'!#ref!</definedName>
    <definedName function="false" hidden="false" localSheetId="1" name="_ftnref3" vbProcedure="false">'4. Мероприятия РП ВП'!$N$5</definedName>
    <definedName function="false" hidden="false" localSheetId="3" name="_bookmark5" vbProcedure="false">'6. финансовое обеспечение рп вп'!#ref!</definedName>
    <definedName function="false" hidden="false" localSheetId="3" name="_ftn1" vbProcedure="false">'6. финансовое обеспечение рп вп'!#ref!</definedName>
    <definedName function="false" hidden="false" localSheetId="3" name="_ftn2" vbProcedure="false">'6. финансовое обеспечение рп вп'!#ref!</definedName>
    <definedName function="false" hidden="false" localSheetId="3" name="_ftnref1" vbProcedure="false">'6. финансовое обеспечение рп вп'!#ref!</definedName>
    <definedName function="false" hidden="false" localSheetId="3" name="_ftnref2" vbProcedure="false">'6. финансовое обеспечение рп вп'!#ref!</definedName>
    <definedName function="false" hidden="false" localSheetId="3" name="_ftnref3" vbProcedure="false">'6. финансовое обеспечение рп вп'!#ref!</definedName>
    <definedName function="false" hidden="false" localSheetId="4" name="_bookmark5" vbProcedure="false">'7. бюджет рп вп_по месяцам'!#ref!</definedName>
    <definedName function="false" hidden="false" localSheetId="4" name="_ftn1" vbProcedure="false">'7. бюджет рп вп_по месяцам'!#ref!</definedName>
    <definedName function="false" hidden="false" localSheetId="4" name="_ftn2" vbProcedure="false">'7. бюджет рп вп_по месяцам'!#ref!</definedName>
    <definedName function="false" hidden="false" localSheetId="4" name="_ftnref1" vbProcedure="false">'7. бюджет рп вп_по месяцам'!#ref!</definedName>
    <definedName function="false" hidden="false" localSheetId="4" name="_ftnref2" vbProcedure="false">'7. бюджет рп вп_по месяцам'!#ref!</definedName>
    <definedName function="false" hidden="false" localSheetId="4" name="_ftnref3" vbProcedure="false">'7. бюджет рп вп_по месяцам'!#ref!</definedName>
    <definedName function="false" hidden="false" localSheetId="4" name="_Hlk127716945" vbProcedure="false">'7. Бюджет РП ВП_по месяцам'!$A$14</definedName>
    <definedName function="false" hidden="false" localSheetId="5" name="_bookmark5" vbProcedure="false">'план реализации рп вп'!#ref!</definedName>
    <definedName function="false" hidden="false" localSheetId="5" name="_ftn1" vbProcedure="false">'план реализации рп вп'!#ref!</definedName>
    <definedName function="false" hidden="false" localSheetId="5" name="_ftn2" vbProcedure="false">'план реализации рп вп'!#ref!</definedName>
    <definedName function="false" hidden="false" localSheetId="5" name="_ftn3" vbProcedure="false">'план реализации рп вп'!#ref!</definedName>
    <definedName function="false" hidden="false" localSheetId="5" name="_ftn4" vbProcedure="false">'план реализации рп вп'!#ref!</definedName>
    <definedName function="false" hidden="false" localSheetId="5" name="_ftn5" vbProcedure="false">'план реализации рп вп'!#ref!</definedName>
    <definedName function="false" hidden="false" localSheetId="5" name="_ftn6" vbProcedure="false">'план реализации рп вп'!#ref!</definedName>
    <definedName function="false" hidden="false" localSheetId="5" name="_ftn7" vbProcedure="false">'план реализации рп вп'!#ref!</definedName>
    <definedName function="false" hidden="false" localSheetId="5" name="_ftn8" vbProcedure="false">'план реализации рп вп'!#ref!</definedName>
    <definedName function="false" hidden="false" localSheetId="5" name="_ftnref1" vbProcedure="false">'план реализации рп вп'!#ref!</definedName>
    <definedName function="false" hidden="false" localSheetId="5" name="_ftnref2" vbProcedure="false">'план реализации рп вп'!#ref!</definedName>
    <definedName function="false" hidden="false" localSheetId="5" name="_ftnref3" vbProcedure="false">'план реализации рп вп'!#ref!</definedName>
    <definedName function="false" hidden="false" localSheetId="5" name="_ftnref4" vbProcedure="false">'План реализации РП ВП'!$E$10</definedName>
    <definedName function="false" hidden="false" localSheetId="5" name="_ftnref5" vbProcedure="false">'План реализации РП ВП'!$G$10</definedName>
    <definedName function="false" hidden="false" localSheetId="5" name="_ftnref6" vbProcedure="false">'План реализации РП ВП'!$H$11</definedName>
    <definedName function="false" hidden="false" localSheetId="5" name="_ftnref7" vbProcedure="false">'План реализации РП ВП'!$I$10</definedName>
    <definedName function="false" hidden="false" localSheetId="5" name="_ftnref8" vbProcedure="false">'План реализации РП ВП'!$L$10</definedName>
    <definedName function="false" hidden="false" localSheetId="5" name="_Hlk127704986" vbProcedure="false">'План реализации РП ВП'!$A$13</definedName>
    <definedName function="false" hidden="false" localSheetId="5" name="_Hlk127716945" vbProcedure="false">'план реализации рп вп'!#ref!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<sst xmlns="http://schemas.openxmlformats.org/spreadsheetml/2006/main" count="766" uniqueCount="210">
  <si>
    <t xml:space="preserve">VI. Паспорт регионального проекта «Развитие транспортной инфраструктуры на сельских территориях», не входящего  в национальный проект  </t>
  </si>
  <si>
    <t xml:space="preserve">(далее –  региональный проект 4)</t>
  </si>
  <si>
    <t xml:space="preserve">2. Показатели регионального проекта 4</t>
  </si>
  <si>
    <t xml:space="preserve">№ п/п</t>
  </si>
  <si>
    <t xml:space="preserve">Показатели регионального проекта</t>
  </si>
  <si>
    <t xml:space="preserve">Уровень показателя</t>
  </si>
  <si>
    <t xml:space="preserve">Признак возрастания / убывания</t>
  </si>
  <si>
    <t xml:space="preserve">Единица измерения (по ОКЕИ)</t>
  </si>
  <si>
    <t xml:space="preserve">Базовое значение</t>
  </si>
  <si>
    <t xml:space="preserve">Период, год</t>
  </si>
  <si>
    <t xml:space="preserve">Нарастающий итог</t>
  </si>
  <si>
    <t xml:space="preserve">Признак "Участие муниципального образования"</t>
  </si>
  <si>
    <t xml:space="preserve">Информационная система </t>
  </si>
  <si>
    <t xml:space="preserve">значение</t>
  </si>
  <si>
    <t xml:space="preserve">год</t>
  </si>
  <si>
    <t xml:space="preserve">1.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</si>
  <si>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</t>
  </si>
  <si>
    <t xml:space="preserve"> </t>
  </si>
  <si>
    <t xml:space="preserve">1.1.</t>
  </si>
  <si>
    <t xml:space="preserve">Количество населенных пунктов, обеспеченных транспортной доступностью</t>
  </si>
  <si>
    <t xml:space="preserve">Региональный проект</t>
  </si>
  <si>
    <t xml:space="preserve">Прогрессирую-щий</t>
  </si>
  <si>
    <t xml:space="preserve">Единица</t>
  </si>
  <si>
    <t xml:space="preserve"> -</t>
  </si>
  <si>
    <t xml:space="preserve">Нет</t>
  </si>
  <si>
    <t xml:space="preserve">да</t>
  </si>
  <si>
    <t xml:space="preserve">-</t>
  </si>
  <si>
    <t xml:space="preserve">  </t>
  </si>
  <si>
    <t xml:space="preserve">4. Мероприятия (результаты) регионального проекта 4</t>
  </si>
  <si>
    <t xml:space="preserve">Наименование мероприятия (результата)</t>
  </si>
  <si>
    <t xml:space="preserve">Наименование структурных элементов государственных программ вместе       с наименованием государственной программы</t>
  </si>
  <si>
    <t xml:space="preserve">Тип мероприятия (результата)</t>
  </si>
  <si>
    <t xml:space="preserve">Уровень мероприятия (результата)</t>
  </si>
  <si>
    <t xml:space="preserve">Признак «Участие муниципаль-ного образования»</t>
  </si>
  <si>
    <t xml:space="preserve">           Связь             с показателями регионального проекта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</si>
  <si>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</t>
  </si>
  <si>
    <t xml:space="preserve">Отремонтировано автомобильных дорог   на сельских территориях</t>
  </si>
  <si>
    <t xml:space="preserve">х</t>
  </si>
  <si>
    <t xml:space="preserve">Км</t>
  </si>
  <si>
    <t xml:space="preserve">Оказание услуг (выполнение работ)</t>
  </si>
  <si>
    <t xml:space="preserve">Да</t>
  </si>
  <si>
    <t xml:space="preserve">1.1.1.</t>
  </si>
  <si>
    <t xml:space="preserve">Выполнены строительно-монтажные работы по ремонту автодорог местного значения.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бюджетам муниципальных образований на реализацию мероприятий на развитие транспортной инфраструктуры на сельских территориях приведен в приложении № 5 к государственной программе
</t>
  </si>
  <si>
    <t xml:space="preserve"> 1.2</t>
  </si>
  <si>
    <t xml:space="preserve">Изготовлено проектно-сметной документации</t>
  </si>
  <si>
    <t xml:space="preserve">Региональный проект «Развитие транспортной инфраструктуры                                на сельских территориях» государственной программы Белгородской области «Совершенствование                   и развитие транспортной системы и дорожной сети Белгородской области»</t>
  </si>
  <si>
    <t xml:space="preserve">штук</t>
  </si>
  <si>
    <t xml:space="preserve">Разработана проектная документация</t>
  </si>
  <si>
    <t xml:space="preserve">нет</t>
  </si>
  <si>
    <t xml:space="preserve">1.2.1.</t>
  </si>
  <si>
    <t xml:space="preserve">Проведены инженерные изыскания для разработки проектной документации </t>
  </si>
  <si>
    <t xml:space="preserve">    </t>
  </si>
  <si>
    <t xml:space="preserve">   </t>
  </si>
  <si>
    <t xml:space="preserve">5. Показатели регионального проекта 4 по муниципальным образованиям Белгородской области</t>
  </si>
  <si>
    <t xml:space="preserve">  №    п/п</t>
  </si>
  <si>
    <t xml:space="preserve">Наименование муниципального образования Белгородской области</t>
  </si>
  <si>
    <t xml:space="preserve">Значения по годам, единиц</t>
  </si>
  <si>
    <t xml:space="preserve">2024 год</t>
  </si>
  <si>
    <t xml:space="preserve">2025 год </t>
  </si>
  <si>
    <t xml:space="preserve">2026 год </t>
  </si>
  <si>
    <t xml:space="preserve">2027 год</t>
  </si>
  <si>
    <t xml:space="preserve">2028 год</t>
  </si>
  <si>
    <t xml:space="preserve">2029 год</t>
  </si>
  <si>
    <t xml:space="preserve">2030 год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</si>
  <si>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</t>
  </si>
  <si>
    <t xml:space="preserve">ВСЕГО</t>
  </si>
  <si>
    <t xml:space="preserve">Алексеевский муниципальный округ                    </t>
  </si>
  <si>
    <t xml:space="preserve">Красногвардейский район</t>
  </si>
  <si>
    <t xml:space="preserve">Новооскольский муниципальный округ</t>
  </si>
  <si>
    <t xml:space="preserve">6. Финансовое обеспечение реализации регионального проекта 4</t>
  </si>
  <si>
    <t xml:space="preserve">Таблица 1</t>
  </si>
  <si>
    <t xml:space="preserve">Источник финансового обеспечения</t>
  </si>
  <si>
    <t xml:space="preserve">Код бюджетной классификации</t>
  </si>
  <si>
    <t xml:space="preserve">Объем финансового обеспечения по годам реализации, тыс. рублей</t>
  </si>
  <si>
    <t xml:space="preserve">ГРБС / Рз / Пр / ЦСР / ВР</t>
  </si>
  <si>
    <t xml:space="preserve">Всего</t>
  </si>
  <si>
    <t xml:space="preserve">Обеспечены транспортной доступностью объекты, расположенные на сельских территориях и объекты агропромышленного комплекса                                                                                                   </t>
  </si>
  <si>
    <t xml:space="preserve">Построено (реконструировано) автомобильных дорог</t>
  </si>
  <si>
    <t xml:space="preserve">Всего, в том числе:</t>
  </si>
  <si>
    <t xml:space="preserve">Федеральный бюджет </t>
  </si>
  <si>
    <t xml:space="preserve">1.1.2.</t>
  </si>
  <si>
    <t xml:space="preserve">Областной бюджет</t>
  </si>
  <si>
    <t xml:space="preserve">1.1.3.</t>
  </si>
  <si>
    <t xml:space="preserve">Консолидированные бюджеты муниципальных образований</t>
  </si>
  <si>
    <t xml:space="preserve">1.1.4.</t>
  </si>
  <si>
    <t xml:space="preserve">Внебюджетные источники</t>
  </si>
  <si>
    <t xml:space="preserve">ИТОГО ПО РЕГИОНАЛЬНОМУ ПРОЕКТУ</t>
  </si>
  <si>
    <t xml:space="preserve">Бюджет Белгородской области</t>
  </si>
  <si>
    <t xml:space="preserve">Наименование мероприятия (результата)/источник финансового обеспечения</t>
  </si>
  <si>
    <t xml:space="preserve">Объем финансового обеспечения по годам, тыс. рублей</t>
  </si>
  <si>
    <t xml:space="preserve">2025 год</t>
  </si>
  <si>
    <t xml:space="preserve">2026 год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</si>
  <si>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                          </t>
  </si>
  <si>
    <t xml:space="preserve">Отремонтировано автомобильных дорог на сельских территориях</t>
  </si>
  <si>
    <t xml:space="preserve">Региональный бюджет (всего), из них:</t>
  </si>
  <si>
    <t xml:space="preserve"> 04 09</t>
  </si>
  <si>
    <t xml:space="preserve">10 2 01  R3720</t>
  </si>
  <si>
    <t xml:space="preserve">- межбюджетные трансферты из федерального бюджета (справочно)</t>
  </si>
  <si>
    <t xml:space="preserve">- межбюджетные трансферты из иных бюджетов бюджетной системы Российской Федерации (справочно)</t>
  </si>
  <si>
    <t xml:space="preserve"> - межбюджетные трансферты местным бюджетам</t>
  </si>
  <si>
    <t xml:space="preserve"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</si>
  <si>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</si>
  <si>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2.</t>
  </si>
  <si>
    <t xml:space="preserve">Нераспределенный резерв (областной бюджет)</t>
  </si>
  <si>
    <t xml:space="preserve">Итого по региональному проекту</t>
  </si>
  <si>
    <t xml:space="preserve">в том числе:</t>
  </si>
  <si>
    <t xml:space="preserve">Региональный бюджет</t>
  </si>
  <si>
    <t xml:space="preserve">7. Помесячный план исполнения областного бюджета в части бюджетных ассигнований,   </t>
  </si>
  <si>
    <t xml:space="preserve">предусмотренных на финансовое обеспечение реализации регионального проекта 4 в 2024 году</t>
  </si>
  <si>
    <t xml:space="preserve">   №     п/п</t>
  </si>
  <si>
    <t xml:space="preserve">Наименование мероприятия (результата) </t>
  </si>
  <si>
    <t xml:space="preserve">План исполнения нарастающим итогом (тыс. рублей)</t>
  </si>
  <si>
    <t xml:space="preserve">    Всего на конец          2024 года       (тыс. рублей)</t>
  </si>
  <si>
    <t xml:space="preserve">январь</t>
  </si>
  <si>
    <t xml:space="preserve">февраль</t>
  </si>
  <si>
    <t xml:space="preserve">март</t>
  </si>
  <si>
    <t xml:space="preserve">апрель</t>
  </si>
  <si>
    <t xml:space="preserve">май</t>
  </si>
  <si>
    <t xml:space="preserve">июнь</t>
  </si>
  <si>
    <t xml:space="preserve">июль</t>
  </si>
  <si>
    <t xml:space="preserve">август</t>
  </si>
  <si>
    <t xml:space="preserve">сентябрь</t>
  </si>
  <si>
    <t xml:space="preserve">октябрь</t>
  </si>
  <si>
    <t xml:space="preserve">ноябрь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</si>
  <si>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   </t>
  </si>
  <si>
    <t xml:space="preserve">1.1</t>
  </si>
  <si>
    <t xml:space="preserve">Отремонтировано автомобильных дорог       на сельских территориях</t>
  </si>
  <si>
    <t xml:space="preserve"> - </t>
  </si>
  <si>
    <t xml:space="preserve">ИТОГО:</t>
  </si>
  <si>
    <t xml:space="preserve">Приложение</t>
  </si>
  <si>
    <t xml:space="preserve">к  паспорту регионального   проекта</t>
  </si>
  <si>
    <t xml:space="preserve">«Развитие транспортной    </t>
  </si>
  <si>
    <t xml:space="preserve">инфраструктуры на сельских</t>
  </si>
  <si>
    <t xml:space="preserve">территориях», не входящего</t>
  </si>
  <si>
    <t xml:space="preserve"> в  национальный проект</t>
  </si>
  <si>
    <t xml:space="preserve">План реализации регионального проекта  «Развитие транспортной инфраструктуры на сельских территориях», не входящего в национальный проект</t>
  </si>
  <si>
    <t xml:space="preserve">Наименование мероприятия (результата),  объекта мероприятия (результата), контрольной точки</t>
  </si>
  <si>
    <t xml:space="preserve">Срок реализации</t>
  </si>
  <si>
    <t xml:space="preserve">Взаимосвязь</t>
  </si>
  <si>
    <t xml:space="preserve">Ответственный исполнитель</t>
  </si>
  <si>
    <t xml:space="preserve">   Адрес объекта       (в соответствии     с ФИАС)</t>
  </si>
  <si>
    <t xml:space="preserve">Мощность объекта</t>
  </si>
  <si>
    <t xml:space="preserve">Объем финансового обеспечения (тыс. руб.)</t>
  </si>
  <si>
    <t xml:space="preserve">       Вид документа        и характеристика мероприятия (результата)</t>
  </si>
  <si>
    <t xml:space="preserve">начало</t>
  </si>
  <si>
    <t xml:space="preserve">окончание</t>
  </si>
  <si>
    <t xml:space="preserve">предшествен-ники</t>
  </si>
  <si>
    <t xml:space="preserve">последова-тели</t>
  </si>
  <si>
    <t xml:space="preserve">Значение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</si>
  <si>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</t>
  </si>
  <si>
    <t xml:space="preserve">Объект мероприятия (результата) «…» (указывается объект, создаваемый (приобретаемый) в рамках мероприятия (результата) регионального (ведомственного) проекта)</t>
  </si>
  <si>
    <t xml:space="preserve">Х</t>
  </si>
  <si>
    <t xml:space="preserve">1.1.1.К.1.</t>
  </si>
  <si>
    <t xml:space="preserve">Контрольная точка объекта мероприятия (результата) «…» (указывается контрольная точка объекта мероприятия (результата))</t>
  </si>
  <si>
    <t xml:space="preserve">Евтушенко С.В.</t>
  </si>
  <si>
    <t xml:space="preserve">Ремонт улично-дорожной сети                                             с. Ильинка Алексеевского муниципального округа</t>
  </si>
  <si>
    <t xml:space="preserve">км</t>
  </si>
  <si>
    <t xml:space="preserve">Заключено соглашение о предоставлении субсидии           из федерального бюджета бюджету Белгородской области на очередной финансовый год</t>
  </si>
  <si>
    <t xml:space="preserve">          Соглашение            о предоставлении    субсидии</t>
  </si>
  <si>
    <t xml:space="preserve">1.1.1.К.2.</t>
  </si>
  <si>
    <t xml:space="preserve">Утверждены (одобрены, сформированы) документы, необходимые для оказания услуги (выполнения работы)</t>
  </si>
  <si>
    <t xml:space="preserve">1.1.1.К.3.</t>
  </si>
  <si>
    <t xml:space="preserve">Представлен отчет о расходах, в целях софинансирования которых предоставляется субсидия</t>
  </si>
  <si>
    <t xml:space="preserve">Отчет</t>
  </si>
  <si>
    <t xml:space="preserve">1.1.1.К.4.</t>
  </si>
  <si>
    <t xml:space="preserve">1.1.1.К.5.</t>
  </si>
  <si>
    <t xml:space="preserve">1.1.1.К.6.</t>
  </si>
  <si>
    <t xml:space="preserve">Представлен отчет о выполнении соглашения                      о предоставлении субсидии</t>
  </si>
  <si>
    <t xml:space="preserve">Ремонт подъездной автомобильной дороги                          к свинокомплексу «Пирогово - 2» АО «Алексеевский бекон» в с. Пирогово Алексеевского муниципального округа</t>
  </si>
  <si>
    <t xml:space="preserve">Представлен отчет о выполнении соглашения                    о предоставлении субсидии</t>
  </si>
  <si>
    <t xml:space="preserve">Ремонт подъездной автомобильной дороги к базе производственного участка №1 ООО «Агротех-Гарант» Алексеевский» в с. Глуховка Алексеевского муниципального округа</t>
  </si>
  <si>
    <t xml:space="preserve">1.1.2.К.1.</t>
  </si>
  <si>
    <t xml:space="preserve">1.1.2.К.2.</t>
  </si>
  <si>
    <t xml:space="preserve">1.1.2.К.3.</t>
  </si>
  <si>
    <t xml:space="preserve">1.1.2.К.4.</t>
  </si>
  <si>
    <t xml:space="preserve">1.1.2.К.5.</t>
  </si>
  <si>
    <t xml:space="preserve">1.1.2.К.6.</t>
  </si>
  <si>
    <t xml:space="preserve">Ремонт подъездной дороги в с. Никитовка                          к АО «Самаринское» Красногвардейского района </t>
  </si>
  <si>
    <t xml:space="preserve">1.1.3.К.1.</t>
  </si>
  <si>
    <t xml:space="preserve">1.1.3.К.2.</t>
  </si>
  <si>
    <t xml:space="preserve">1.1.3.К.3.</t>
  </si>
  <si>
    <t xml:space="preserve">1.1.3.К.4.</t>
  </si>
  <si>
    <t xml:space="preserve">1.1.3.К.5.</t>
  </si>
  <si>
    <t xml:space="preserve">1.1.3.К.6.</t>
  </si>
  <si>
    <t xml:space="preserve">Представлен отчет о выполнении соглашения                     о предоставлении субсидии</t>
  </si>
  <si>
    <t xml:space="preserve">Ремонт подъездной дороги в с. Самарино                            к АО «Самаринское» Красногвардейского района </t>
  </si>
  <si>
    <t xml:space="preserve">1.1.4.К.1.</t>
  </si>
  <si>
    <t xml:space="preserve">1.1.4.К.2.</t>
  </si>
  <si>
    <t xml:space="preserve">1.1.4.К.3.</t>
  </si>
  <si>
    <t xml:space="preserve">1.1.4.К.4.</t>
  </si>
  <si>
    <t xml:space="preserve">1.1.4.К.5.</t>
  </si>
  <si>
    <t xml:space="preserve">1.1.4.К.6.</t>
  </si>
  <si>
    <t xml:space="preserve">Представлен отчет о выполнении соглашения                   о предоставлении субсидии</t>
  </si>
  <si>
    <t xml:space="preserve">1.1.5.</t>
  </si>
  <si>
    <t xml:space="preserve">Капитальный ремонт автомобильной дороги                        с. Косицино (подъезд к территории ООО «Белгородские яблоки») Новооскольского муниципального округа</t>
  </si>
  <si>
    <t xml:space="preserve">1.1.5.К.1.</t>
  </si>
  <si>
    <t xml:space="preserve">1.1.5.К.2.</t>
  </si>
  <si>
    <t xml:space="preserve">1.1.5.К.3.</t>
  </si>
  <si>
    <t xml:space="preserve">1.1.5.К.4.</t>
  </si>
  <si>
    <t xml:space="preserve">Предоставлен отчет о расходах, в целях софинансирования которых предоставляется субсидия</t>
  </si>
  <si>
    <t xml:space="preserve">1.1.5.К.5.</t>
  </si>
  <si>
    <t xml:space="preserve">1.1.5.К.6.</t>
  </si>
  <si>
    <t xml:space="preserve">1.1.6.</t>
  </si>
  <si>
    <t xml:space="preserve">Капитальный ремонт автодороги п. Полевой - М2 (подъездной путь к территории машинно  -  тракторного парка ООО «Михайловское») Новооскольского муниципального округа</t>
  </si>
  <si>
    <t xml:space="preserve">1.1.6.К.1.</t>
  </si>
  <si>
    <t xml:space="preserve">1.1.6.К.2.</t>
  </si>
  <si>
    <t xml:space="preserve">1.1.6.К.3.</t>
  </si>
  <si>
    <t xml:space="preserve">1.1.6.К.4.</t>
  </si>
  <si>
    <t xml:space="preserve">1.1.6.К.5.</t>
  </si>
  <si>
    <t xml:space="preserve">1.1.6.К.6.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</si>
</sst>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\ _₽_-;\-* #,##0.00\ _₽_-;_-* \-??\ _₽_-;_-@_-"/>
    <numFmt numFmtId="166" formatCode="General"/>
    <numFmt numFmtId="167" formatCode="0"/>
    <numFmt numFmtId="168" formatCode="0.0"/>
    <numFmt numFmtId="169" formatCode="#,##0.0"/>
    <numFmt numFmtId="170" formatCode="dd/mmm"/>
    <numFmt numFmtId="171" formatCode="#,##0"/>
    <numFmt numFmtId="172" formatCode="dd/mm/yyyy"/>
    <numFmt numFmtId="173" formatCode="0.000"/>
  </numFmts>
  <fonts count="30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0"/>
      <charset val="1"/>
    </font>
    <font>
      <sz val="10"/>
      <name val="Arial"/>
      <family val="0"/>
      <charset val="1"/>
    </font>
    <font>
      <sz val="12"/>
      <color theme="1"/>
      <name val="Times New Roman"/>
      <family val="1"/>
      <charset val="204"/>
    </font>
    <font>
      <u val="single"/>
      <sz val="12"/>
      <color theme="10"/>
      <name val="Times New Roman"/>
      <family val="1"/>
      <charset val="204"/>
    </font>
    <font>
      <b val="true"/>
      <sz val="14"/>
      <color theme="1"/>
      <name val="Times New Roman"/>
      <family val="1"/>
      <charset val="1"/>
    </font>
    <font>
      <b val="true"/>
      <sz val="14"/>
      <color theme="1"/>
      <name val="Times New Roman"/>
      <family val="1"/>
      <charset val="204"/>
    </font>
    <font>
      <i val="true"/>
      <sz val="12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 val="true"/>
      <sz val="10"/>
      <color theme="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b val="true"/>
      <sz val="16"/>
      <color theme="1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10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2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2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2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11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11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true" indent="0" shrinkToFit="false" readingOrder="1"/>
      <protection locked="true" hidden="false"/>
    </xf>
    <xf numFmtId="164" fontId="14" fillId="0" borderId="0" xfId="0" applyFont="true" applyBorder="true" applyAlignment="true" applyProtection="true">
      <alignment horizontal="center" vertical="top" textRotation="0" wrapText="true" indent="0" shrinkToFit="false" readingOrder="1"/>
      <protection locked="true" hidden="false"/>
    </xf>
    <xf numFmtId="164" fontId="2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8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 2" xfId="21"/>
    <cellStyle name="Гиперссылка 2 2" xfId="22"/>
    <cellStyle name="Обычный 10" xfId="23"/>
    <cellStyle name="Обычный 10 2" xfId="24"/>
    <cellStyle name="Обычный 11" xfId="25"/>
    <cellStyle name="Обычный 11 2" xfId="26"/>
    <cellStyle name="Обычный 12" xfId="27"/>
    <cellStyle name="Обычный 12 2" xfId="28"/>
    <cellStyle name="Обычный 13" xfId="29"/>
    <cellStyle name="Обычный 13 2" xfId="30"/>
    <cellStyle name="Обычный 14" xfId="31"/>
    <cellStyle name="Обычный 14 2" xfId="32"/>
    <cellStyle name="Обычный 15" xfId="33"/>
    <cellStyle name="Обычный 15 2" xfId="34"/>
    <cellStyle name="Обычный 16" xfId="35"/>
    <cellStyle name="Обычный 16 2" xfId="36"/>
    <cellStyle name="Обычный 16 3" xfId="37"/>
    <cellStyle name="Обычный 17" xfId="38"/>
    <cellStyle name="Обычный 17 2" xfId="39"/>
    <cellStyle name="Обычный 17 3" xfId="40"/>
    <cellStyle name="Обычный 18" xfId="41"/>
    <cellStyle name="Обычный 18 2" xfId="42"/>
    <cellStyle name="Обычный 18 3" xfId="43"/>
    <cellStyle name="Обычный 19" xfId="44"/>
    <cellStyle name="Обычный 2" xfId="45"/>
    <cellStyle name="Обычный 2 2" xfId="46"/>
    <cellStyle name="Обычный 2 2 2" xfId="47"/>
    <cellStyle name="Обычный 2 2 3" xfId="48"/>
    <cellStyle name="Обычный 2 3" xfId="49"/>
    <cellStyle name="Обычный 2 3 2" xfId="50"/>
    <cellStyle name="Обычный 2 3 3" xfId="51"/>
    <cellStyle name="Обычный 2 4" xfId="52"/>
    <cellStyle name="Обычный 2 4 2" xfId="53"/>
    <cellStyle name="Обычный 2 5" xfId="54"/>
    <cellStyle name="Обычный 2 5 2" xfId="55"/>
    <cellStyle name="Обычный 2 6" xfId="56"/>
    <cellStyle name="Обычный 2 6 2" xfId="57"/>
    <cellStyle name="Обычный 2 6 3" xfId="58"/>
    <cellStyle name="Обычный 2 7" xfId="59"/>
    <cellStyle name="Обычный 2 7 2" xfId="60"/>
    <cellStyle name="Обычный 2 7 3" xfId="61"/>
    <cellStyle name="Обычный 2 8" xfId="62"/>
    <cellStyle name="Обычный 2 9" xfId="63"/>
    <cellStyle name="Обычный 20" xfId="64"/>
    <cellStyle name="Обычный 21_Белгородская область хотелки районов" xfId="65"/>
    <cellStyle name="Обычный 3" xfId="66"/>
    <cellStyle name="Обычный 3 2" xfId="67"/>
    <cellStyle name="Обычный 3 2 2" xfId="68"/>
    <cellStyle name="Обычный 3 3" xfId="69"/>
    <cellStyle name="Обычный 4" xfId="70"/>
    <cellStyle name="Обычный 4 2" xfId="71"/>
    <cellStyle name="Обычный 4 2 2" xfId="72"/>
    <cellStyle name="Обычный 4 2 2 2" xfId="73"/>
    <cellStyle name="Обычный 4 2 2 2 2" xfId="74"/>
    <cellStyle name="Обычный 4 2 2 2 3" xfId="75"/>
    <cellStyle name="Обычный 4 2 2 3" xfId="76"/>
    <cellStyle name="Обычный 4 2 2 4" xfId="77"/>
    <cellStyle name="Обычный 4 2 3" xfId="78"/>
    <cellStyle name="Обычный 4 2 4" xfId="79"/>
    <cellStyle name="Обычный 4 3" xfId="80"/>
    <cellStyle name="Обычный 4 4" xfId="81"/>
    <cellStyle name="Обычный 5" xfId="82"/>
    <cellStyle name="Обычный 5 2" xfId="83"/>
    <cellStyle name="Обычный 6" xfId="84"/>
    <cellStyle name="Обычный 6 2" xfId="85"/>
    <cellStyle name="Обычный 7" xfId="86"/>
    <cellStyle name="Обычный 7 2" xfId="87"/>
    <cellStyle name="Обычный 8" xfId="88"/>
    <cellStyle name="Обычный 8 2" xfId="89"/>
    <cellStyle name="Обычный 9" xfId="90"/>
    <cellStyle name="Обычный 9 2" xfId="91"/>
    <cellStyle name="Обычный 9 2 2" xfId="92"/>
    <cellStyle name="Обычный 9 3" xfId="93"/>
    <cellStyle name="Стиль 1" xfId="94"/>
    <cellStyle name="Финансовый 2" xfId="95"/>
    <cellStyle name="Финансовый 2 2" xfId="96"/>
    <cellStyle name="Финансовый 2 2 2" xfId="97"/>
    <cellStyle name="Финансовый 2 3" xfId="98"/>
    <cellStyle name="Финансовый 2 4" xfId="99"/>
    <cellStyle name="Финансовый 3" xfId="100"/>
    <cellStyle name="Финансовый 3 2" xfId="101"/>
    <cellStyle name="*unknown*" xfId="20" builtinId="8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W13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90" zoomScalePageLayoutView="80" workbookViewId="0">
      <selection pane="topLeft" activeCell="C17" activeCellId="0" sqref="C17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6"/>
    <col collapsed="false" customWidth="true" hidden="false" outlineLevel="0" max="2" min="2" style="1" width="47.86"/>
    <col collapsed="false" customWidth="true" hidden="false" outlineLevel="0" max="3" min="3" style="1" width="18.29"/>
    <col collapsed="false" customWidth="true" hidden="false" outlineLevel="0" max="4" min="4" style="1" width="18.86"/>
    <col collapsed="false" customWidth="true" hidden="false" outlineLevel="0" max="5" min="5" style="1" width="13.29"/>
    <col collapsed="false" customWidth="true" hidden="false" outlineLevel="0" max="6" min="6" style="1" width="11.85"/>
    <col collapsed="false" customWidth="true" hidden="false" outlineLevel="0" max="7" min="7" style="1" width="7.71"/>
    <col collapsed="false" customWidth="true" hidden="false" outlineLevel="0" max="8" min="8" style="1" width="7.16"/>
    <col collapsed="false" customWidth="true" hidden="false" outlineLevel="0" max="9" min="9" style="1" width="8.29"/>
    <col collapsed="false" customWidth="true" hidden="false" outlineLevel="0" max="10" min="10" style="1" width="8.57"/>
    <col collapsed="false" customWidth="true" hidden="false" outlineLevel="0" max="11" min="11" style="1" width="7.71"/>
    <col collapsed="false" customWidth="true" hidden="false" outlineLevel="0" max="12" min="12" style="1" width="8"/>
    <col collapsed="false" customWidth="true" hidden="false" outlineLevel="0" max="14" min="13" style="1" width="8.42"/>
    <col collapsed="false" customWidth="true" hidden="false" outlineLevel="0" max="15" min="15" style="1" width="18.29"/>
    <col collapsed="false" customWidth="true" hidden="true" outlineLevel="0" max="16" min="16" style="1" width="20.42"/>
    <col collapsed="false" customWidth="true" hidden="true" outlineLevel="0" max="17" min="17" style="1" width="19.42"/>
    <col collapsed="false" customWidth="false" hidden="false" outlineLevel="0" max="16384" min="18" style="1" width="9.14"/>
  </cols>
  <sheetData>
    <row r="1" customFormat="fals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</row>
    <row r="2" customFormat="false" ht="32.6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customFormat="false" ht="16.75" hidden="false" customHeight="tru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  <c r="Q3" s="4"/>
    </row>
    <row r="4" customFormat="false" ht="30" hidden="false" customHeight="true" outlineLevel="0" collapsed="false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customFormat="false" ht="24.75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customFormat="false" ht="24.75" hidden="false" customHeight="true" outlineLevel="0" collapsed="false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7"/>
    </row>
    <row r="7" customFormat="false" ht="52.5" hidden="false" customHeight="true" outlineLevel="0" collapsed="false">
      <c r="A7" s="9" t="s">
        <v>3</v>
      </c>
      <c r="B7" s="10" t="s">
        <v>4</v>
      </c>
      <c r="C7" s="9" t="s">
        <v>5</v>
      </c>
      <c r="D7" s="9" t="s">
        <v>6</v>
      </c>
      <c r="E7" s="9" t="s">
        <v>7</v>
      </c>
      <c r="F7" s="9" t="s">
        <v>8</v>
      </c>
      <c r="G7" s="9"/>
      <c r="H7" s="9" t="s">
        <v>9</v>
      </c>
      <c r="I7" s="9"/>
      <c r="J7" s="9"/>
      <c r="K7" s="9"/>
      <c r="L7" s="9"/>
      <c r="M7" s="9"/>
      <c r="N7" s="9"/>
      <c r="O7" s="9" t="s">
        <v>10</v>
      </c>
      <c r="P7" s="11" t="s">
        <v>11</v>
      </c>
      <c r="Q7" s="11" t="s">
        <v>12</v>
      </c>
    </row>
    <row r="8" customFormat="false" ht="57.75" hidden="false" customHeight="true" outlineLevel="0" collapsed="false">
      <c r="A8" s="9"/>
      <c r="B8" s="10"/>
      <c r="C8" s="9"/>
      <c r="D8" s="9"/>
      <c r="E8" s="9"/>
      <c r="F8" s="9" t="s">
        <v>13</v>
      </c>
      <c r="G8" s="9" t="s">
        <v>14</v>
      </c>
      <c r="H8" s="9" t="n">
        <v>2024</v>
      </c>
      <c r="I8" s="9" t="n">
        <v>2025</v>
      </c>
      <c r="J8" s="9" t="n">
        <v>2026</v>
      </c>
      <c r="K8" s="9" t="n">
        <v>2027</v>
      </c>
      <c r="L8" s="9" t="n">
        <v>2028</v>
      </c>
      <c r="M8" s="9" t="n">
        <v>2029</v>
      </c>
      <c r="N8" s="9" t="n">
        <v>2030</v>
      </c>
      <c r="O8" s="9"/>
      <c r="P8" s="11"/>
      <c r="Q8" s="11"/>
    </row>
    <row r="9" customFormat="false" ht="35.25" hidden="false" customHeight="true" outlineLevel="0" collapsed="false">
      <c r="A9" s="9" t="n">
        <v>1</v>
      </c>
      <c r="B9" s="9" t="n">
        <v>2</v>
      </c>
      <c r="C9" s="9" t="n">
        <v>3</v>
      </c>
      <c r="D9" s="9" t="n">
        <v>4</v>
      </c>
      <c r="E9" s="9" t="n">
        <v>5</v>
      </c>
      <c r="F9" s="9" t="n">
        <v>6</v>
      </c>
      <c r="G9" s="9" t="n">
        <v>7</v>
      </c>
      <c r="H9" s="9" t="n">
        <v>8</v>
      </c>
      <c r="I9" s="9" t="n">
        <v>9</v>
      </c>
      <c r="J9" s="9" t="n">
        <v>10</v>
      </c>
      <c r="K9" s="9" t="n">
        <v>11</v>
      </c>
      <c r="L9" s="9" t="n">
        <v>12</v>
      </c>
      <c r="M9" s="9" t="n">
        <v>13</v>
      </c>
      <c r="N9" s="9" t="n">
        <v>14</v>
      </c>
      <c r="O9" s="9" t="n">
        <v>15</v>
      </c>
      <c r="P9" s="11" t="n">
        <v>16</v>
      </c>
      <c r="Q9" s="11" t="n">
        <v>17</v>
      </c>
    </row>
    <row r="10" s="14" customFormat="true" ht="53.25" hidden="false" customHeight="true" outlineLevel="0" collapsed="false">
      <c r="A10" s="9" t="s">
        <v>15</v>
      </c>
      <c r="B10" s="12" t="s">
        <v>16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3"/>
      <c r="Q10" s="11"/>
      <c r="R10" s="1"/>
      <c r="S10" s="1"/>
      <c r="T10" s="1"/>
      <c r="U10" s="1"/>
      <c r="V10" s="1" t="s">
        <v>17</v>
      </c>
      <c r="W10" s="1"/>
    </row>
    <row r="11" customFormat="false" ht="117.75" hidden="false" customHeight="true" outlineLevel="0" collapsed="false">
      <c r="A11" s="11" t="s">
        <v>18</v>
      </c>
      <c r="B11" s="13" t="s">
        <v>19</v>
      </c>
      <c r="C11" s="11" t="s">
        <v>20</v>
      </c>
      <c r="D11" s="11" t="s">
        <v>21</v>
      </c>
      <c r="E11" s="15" t="s">
        <v>22</v>
      </c>
      <c r="F11" s="11" t="n">
        <v>1</v>
      </c>
      <c r="G11" s="11" t="n">
        <v>2022</v>
      </c>
      <c r="H11" s="11" t="n">
        <v>1</v>
      </c>
      <c r="I11" s="11" t="s">
        <v>23</v>
      </c>
      <c r="J11" s="11" t="n">
        <v>6</v>
      </c>
      <c r="K11" s="11" t="s">
        <v>23</v>
      </c>
      <c r="L11" s="11" t="s">
        <v>23</v>
      </c>
      <c r="M11" s="11" t="s">
        <v>23</v>
      </c>
      <c r="N11" s="11" t="s">
        <v>23</v>
      </c>
      <c r="O11" s="16" t="s">
        <v>24</v>
      </c>
      <c r="P11" s="16" t="s">
        <v>25</v>
      </c>
      <c r="Q11" s="11" t="s">
        <v>26</v>
      </c>
      <c r="R11" s="14"/>
      <c r="S11" s="14"/>
      <c r="T11" s="14"/>
      <c r="U11" s="14"/>
      <c r="V11" s="14"/>
      <c r="W11" s="14" t="s">
        <v>27</v>
      </c>
    </row>
    <row r="13" customFormat="false" ht="15.75" hidden="false" customHeight="false" outlineLevel="0" collapsed="false">
      <c r="A13" s="7"/>
    </row>
  </sheetData>
  <mergeCells count="14">
    <mergeCell ref="A2:Q2"/>
    <mergeCell ref="A3:O3"/>
    <mergeCell ref="A5:Q5"/>
    <mergeCell ref="A7:A8"/>
    <mergeCell ref="B7:B8"/>
    <mergeCell ref="C7:C8"/>
    <mergeCell ref="D7:D8"/>
    <mergeCell ref="E7:E8"/>
    <mergeCell ref="F7:G7"/>
    <mergeCell ref="H7:N7"/>
    <mergeCell ref="O7:O8"/>
    <mergeCell ref="P7:P8"/>
    <mergeCell ref="Q7:Q8"/>
    <mergeCell ref="B10:O10"/>
  </mergeCells>
  <printOptions headings="false" gridLines="false" gridLinesSet="true" horizontalCentered="true" verticalCentered="false"/>
  <pageMargins left="0.39375" right="0.39375" top="1.18125" bottom="0.590277777777778" header="0.315277777777778" footer="0.511811023622047"/>
  <pageSetup paperSize="9" scale="70" fitToWidth="1" fitToHeight="1" pageOrder="downThenOver" orientation="landscape" blackAndWhite="false" draft="false" cellComments="none" firstPageNumber="14" useFirstPageNumber="true" horizontalDpi="300" verticalDpi="300" copies="1"/>
  <headerFooter differentFirst="false" differentOddEven="false">
    <oddHeader>&amp;C&amp;P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V23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00" zoomScalePageLayoutView="80" workbookViewId="0">
      <selection pane="topLeft" activeCell="G9" activeCellId="0" sqref="G9"/>
    </sheetView>
  </sheetViews>
  <sheetFormatPr defaultColWidth="9.1484375" defaultRowHeight="15" zeroHeight="false" outlineLevelRow="0" outlineLevelCol="0"/>
  <cols>
    <col collapsed="false" customWidth="true" hidden="false" outlineLevel="0" max="1" min="1" style="17" width="7.29"/>
    <col collapsed="false" customWidth="true" hidden="false" outlineLevel="0" max="2" min="2" style="17" width="48"/>
    <col collapsed="false" customWidth="true" hidden="false" outlineLevel="0" max="3" min="3" style="17" width="23.86"/>
    <col collapsed="false" customWidth="true" hidden="false" outlineLevel="0" max="4" min="4" style="17" width="14.42"/>
    <col collapsed="false" customWidth="true" hidden="false" outlineLevel="0" max="5" min="5" style="17" width="12.42"/>
    <col collapsed="false" customWidth="true" hidden="false" outlineLevel="0" max="6" min="6" style="17" width="8.42"/>
    <col collapsed="false" customWidth="true" hidden="false" outlineLevel="0" max="7" min="7" style="17" width="8.71"/>
    <col collapsed="false" customWidth="true" hidden="false" outlineLevel="0" max="13" min="8" style="17" width="7.71"/>
    <col collapsed="false" customWidth="true" hidden="false" outlineLevel="0" max="14" min="14" style="17" width="17.57"/>
    <col collapsed="false" customWidth="true" hidden="false" outlineLevel="0" max="15" min="15" style="17" width="17.42"/>
    <col collapsed="false" customWidth="true" hidden="false" outlineLevel="0" max="16" min="16" style="17" width="17.71"/>
    <col collapsed="false" customWidth="true" hidden="false" outlineLevel="0" max="17" min="17" style="17" width="22.71"/>
    <col collapsed="false" customWidth="false" hidden="false" outlineLevel="0" max="16384" min="18" style="17" width="9.14"/>
  </cols>
  <sheetData>
    <row r="1" customFormat="false" ht="15.75" hidden="false" customHeight="false" outlineLevel="0" collapsed="false">
      <c r="A1" s="18" t="str">
        <f aca="false">HYPERLINK("#Оглавление!A1","Назад в оглавление")</f>
        <v>Назад в оглавление</v>
      </c>
      <c r="B1" s="19"/>
      <c r="C1" s="19"/>
      <c r="D1" s="19"/>
    </row>
    <row r="2" s="20" customFormat="true" ht="39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17"/>
      <c r="S2" s="17"/>
      <c r="T2" s="17"/>
      <c r="U2" s="17"/>
      <c r="V2" s="17"/>
    </row>
    <row r="3" s="20" customFormat="true" ht="38.25" hidden="false" customHeight="true" outlineLevel="0" collapsed="false">
      <c r="A3" s="21" t="s">
        <v>28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="23" customFormat="true" ht="38.25" hidden="false" customHeight="true" outlineLevel="0" collapsed="false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0"/>
      <c r="S4" s="20"/>
      <c r="T4" s="20"/>
      <c r="U4" s="20"/>
      <c r="V4" s="20"/>
    </row>
    <row r="5" s="23" customFormat="true" ht="30.75" hidden="false" customHeight="true" outlineLevel="0" collapsed="false">
      <c r="A5" s="9" t="s">
        <v>3</v>
      </c>
      <c r="B5" s="9" t="s">
        <v>29</v>
      </c>
      <c r="C5" s="9" t="s">
        <v>30</v>
      </c>
      <c r="D5" s="9" t="s">
        <v>7</v>
      </c>
      <c r="E5" s="9" t="s">
        <v>8</v>
      </c>
      <c r="F5" s="9"/>
      <c r="G5" s="9" t="s">
        <v>9</v>
      </c>
      <c r="H5" s="9"/>
      <c r="I5" s="9"/>
      <c r="J5" s="9"/>
      <c r="K5" s="9"/>
      <c r="L5" s="9"/>
      <c r="M5" s="9"/>
      <c r="N5" s="9" t="s">
        <v>31</v>
      </c>
      <c r="O5" s="9" t="s">
        <v>32</v>
      </c>
      <c r="P5" s="9" t="s">
        <v>33</v>
      </c>
      <c r="Q5" s="9" t="s">
        <v>34</v>
      </c>
    </row>
    <row r="6" s="23" customFormat="true" ht="20.25" hidden="false" customHeight="true" outlineLevel="0" collapsed="false">
      <c r="A6" s="9"/>
      <c r="B6" s="9"/>
      <c r="C6" s="9"/>
      <c r="D6" s="9"/>
      <c r="E6" s="9"/>
      <c r="F6" s="9"/>
      <c r="G6" s="9" t="n">
        <v>2024</v>
      </c>
      <c r="H6" s="9" t="n">
        <v>2025</v>
      </c>
      <c r="I6" s="9" t="n">
        <v>2026</v>
      </c>
      <c r="J6" s="9" t="n">
        <v>2027</v>
      </c>
      <c r="K6" s="9" t="n">
        <v>2028</v>
      </c>
      <c r="L6" s="9" t="n">
        <v>2029</v>
      </c>
      <c r="M6" s="9" t="n">
        <v>2030</v>
      </c>
      <c r="N6" s="9"/>
      <c r="O6" s="9"/>
      <c r="P6" s="9"/>
      <c r="Q6" s="9"/>
    </row>
    <row r="7" s="23" customFormat="true" ht="134.25" hidden="false" customHeight="true" outlineLevel="0" collapsed="false">
      <c r="A7" s="9"/>
      <c r="B7" s="9"/>
      <c r="C7" s="9"/>
      <c r="D7" s="9"/>
      <c r="E7" s="9" t="s">
        <v>13</v>
      </c>
      <c r="F7" s="9" t="s">
        <v>14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="23" customFormat="true" ht="37.5" hidden="false" customHeight="true" outlineLevel="0" collapsed="false">
      <c r="A8" s="9" t="s">
        <v>15</v>
      </c>
      <c r="B8" s="24" t="s">
        <v>35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="23" customFormat="true" ht="156" hidden="false" customHeight="true" outlineLevel="0" collapsed="false">
      <c r="A9" s="11" t="s">
        <v>18</v>
      </c>
      <c r="B9" s="25" t="s">
        <v>36</v>
      </c>
      <c r="C9" s="11" t="s">
        <v>37</v>
      </c>
      <c r="D9" s="11" t="s">
        <v>38</v>
      </c>
      <c r="E9" s="11" t="n">
        <v>4.2</v>
      </c>
      <c r="F9" s="11" t="n">
        <v>2022</v>
      </c>
      <c r="G9" s="11" t="n">
        <v>4.386</v>
      </c>
      <c r="H9" s="11" t="s">
        <v>23</v>
      </c>
      <c r="I9" s="11" t="n">
        <v>3.732</v>
      </c>
      <c r="J9" s="11" t="s">
        <v>23</v>
      </c>
      <c r="K9" s="11" t="s">
        <v>23</v>
      </c>
      <c r="L9" s="11" t="s">
        <v>23</v>
      </c>
      <c r="M9" s="11" t="s">
        <v>23</v>
      </c>
      <c r="N9" s="11" t="s">
        <v>39</v>
      </c>
      <c r="O9" s="11" t="s">
        <v>20</v>
      </c>
      <c r="P9" s="11" t="s">
        <v>40</v>
      </c>
      <c r="Q9" s="26" t="s">
        <v>19</v>
      </c>
      <c r="U9" s="27"/>
    </row>
    <row r="10" s="20" customFormat="true" ht="57.75" hidden="false" customHeight="true" outlineLevel="0" collapsed="false">
      <c r="A10" s="11" t="s">
        <v>41</v>
      </c>
      <c r="B10" s="28" t="s">
        <v>42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3"/>
      <c r="S10" s="23"/>
      <c r="T10" s="23"/>
      <c r="U10" s="23"/>
      <c r="V10" s="23"/>
    </row>
    <row r="11" customFormat="false" ht="185.25" hidden="true" customHeight="true" outlineLevel="0" collapsed="false">
      <c r="A11" s="29" t="s">
        <v>43</v>
      </c>
      <c r="B11" s="30" t="s">
        <v>44</v>
      </c>
      <c r="C11" s="31" t="s">
        <v>45</v>
      </c>
      <c r="D11" s="29" t="s">
        <v>46</v>
      </c>
      <c r="E11" s="29" t="n">
        <v>1</v>
      </c>
      <c r="F11" s="29" t="n">
        <v>2022</v>
      </c>
      <c r="G11" s="29" t="n">
        <v>1</v>
      </c>
      <c r="H11" s="29" t="n">
        <v>1</v>
      </c>
      <c r="I11" s="29" t="n">
        <v>1</v>
      </c>
      <c r="J11" s="29" t="n">
        <v>1</v>
      </c>
      <c r="K11" s="29" t="n">
        <v>1</v>
      </c>
      <c r="L11" s="29" t="n">
        <v>1</v>
      </c>
      <c r="M11" s="29" t="n">
        <v>1</v>
      </c>
      <c r="N11" s="29" t="s">
        <v>47</v>
      </c>
      <c r="O11" s="29"/>
      <c r="P11" s="29" t="s">
        <v>48</v>
      </c>
      <c r="Q11" s="29" t="s">
        <v>48</v>
      </c>
      <c r="R11" s="20"/>
      <c r="S11" s="20"/>
      <c r="T11" s="20"/>
      <c r="U11" s="20"/>
      <c r="V11" s="20"/>
    </row>
    <row r="12" customFormat="false" ht="28.5" hidden="true" customHeight="true" outlineLevel="0" collapsed="false">
      <c r="A12" s="32" t="s">
        <v>49</v>
      </c>
      <c r="B12" s="30" t="s">
        <v>50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6" customFormat="false" ht="15" hidden="false" customHeight="false" outlineLevel="0" collapsed="false">
      <c r="V16" s="17" t="s">
        <v>51</v>
      </c>
    </row>
    <row r="23" customFormat="false" ht="15" hidden="false" customHeight="false" outlineLevel="0" collapsed="false">
      <c r="F23" s="17" t="s">
        <v>52</v>
      </c>
    </row>
  </sheetData>
  <mergeCells count="22">
    <mergeCell ref="A2:Q2"/>
    <mergeCell ref="A3:Q3"/>
    <mergeCell ref="A5:A7"/>
    <mergeCell ref="B5:B7"/>
    <mergeCell ref="C5:C7"/>
    <mergeCell ref="D5:D7"/>
    <mergeCell ref="E5:F6"/>
    <mergeCell ref="G5:M5"/>
    <mergeCell ref="N5:N7"/>
    <mergeCell ref="O5:O7"/>
    <mergeCell ref="P5:P7"/>
    <mergeCell ref="Q5:Q7"/>
    <mergeCell ref="G6:G7"/>
    <mergeCell ref="H6:H7"/>
    <mergeCell ref="I6:I7"/>
    <mergeCell ref="J6:J7"/>
    <mergeCell ref="K6:K7"/>
    <mergeCell ref="L6:L7"/>
    <mergeCell ref="M6:M7"/>
    <mergeCell ref="B8:Q8"/>
    <mergeCell ref="B10:Q10"/>
    <mergeCell ref="B12:Q12"/>
  </mergeCells>
  <printOptions headings="false" gridLines="false" gridLinesSet="true" horizontalCentered="true" verticalCentered="false"/>
  <pageMargins left="0.39375" right="0.39375" top="1.18125" bottom="0.590277777777778" header="0.315277777777778" footer="0.511811023622047"/>
  <pageSetup paperSize="9" scale="57" fitToWidth="1" fitToHeight="1" pageOrder="downThenOver" orientation="landscape" blackAndWhite="false" draft="false" cellComments="none" firstPageNumber="15" useFirstPageNumber="true" horizontalDpi="300" verticalDpi="300" copies="1"/>
  <headerFooter differentFirst="false" differentOddEven="false">
    <oddHeader>&amp;C&amp;P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L12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00" zoomScalePageLayoutView="80" workbookViewId="0">
      <selection pane="topLeft" activeCell="D17" activeCellId="0" sqref="D17"/>
    </sheetView>
  </sheetViews>
  <sheetFormatPr defaultColWidth="9.1484375" defaultRowHeight="15" zeroHeight="false" outlineLevelRow="0" outlineLevelCol="0"/>
  <cols>
    <col collapsed="false" customWidth="true" hidden="false" outlineLevel="0" max="1" min="1" style="33" width="6.57"/>
    <col collapsed="false" customWidth="true" hidden="false" outlineLevel="0" max="2" min="2" style="33" width="44.71"/>
    <col collapsed="false" customWidth="true" hidden="false" outlineLevel="0" max="3" min="3" style="33" width="13"/>
    <col collapsed="false" customWidth="false" hidden="false" outlineLevel="0" max="4" min="4" style="33" width="9.14"/>
    <col collapsed="false" customWidth="true" hidden="false" outlineLevel="0" max="5" min="5" style="33" width="11.85"/>
    <col collapsed="false" customWidth="true" hidden="false" outlineLevel="0" max="6" min="6" style="33" width="10.57"/>
    <col collapsed="false" customWidth="true" hidden="false" outlineLevel="0" max="7" min="7" style="33" width="11.14"/>
    <col collapsed="false" customWidth="true" hidden="false" outlineLevel="0" max="8" min="8" style="33" width="12.86"/>
    <col collapsed="false" customWidth="true" hidden="false" outlineLevel="0" max="9" min="9" style="33" width="11.14"/>
    <col collapsed="false" customWidth="true" hidden="false" outlineLevel="0" max="10" min="10" style="33" width="10.71"/>
    <col collapsed="false" customWidth="true" hidden="false" outlineLevel="0" max="11" min="11" style="33" width="11.57"/>
    <col collapsed="false" customWidth="false" hidden="false" outlineLevel="0" max="16384" min="12" style="33" width="9.14"/>
  </cols>
  <sheetData>
    <row r="1" customFormat="false" ht="15.75" hidden="false" customHeight="false" outlineLevel="0" collapsed="false">
      <c r="A1" s="2" t="str">
        <f aca="false">HYPERLINK("#Оглавление!A1","Назад в оглавление")</f>
        <v>Назад в оглавление</v>
      </c>
      <c r="B1" s="34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42.75" hidden="false" customHeight="true" outlineLevel="0" collapsed="false">
      <c r="A2" s="35" t="s">
        <v>53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6"/>
    </row>
    <row r="3" customFormat="false" ht="16.5" hidden="false" customHeight="true" outlineLevel="0" collapsed="false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6"/>
    </row>
    <row r="4" customFormat="false" ht="30.75" hidden="false" customHeight="true" outlineLevel="0" collapsed="false">
      <c r="A4" s="38" t="s">
        <v>54</v>
      </c>
      <c r="B4" s="38" t="s">
        <v>55</v>
      </c>
      <c r="C4" s="38" t="s">
        <v>8</v>
      </c>
      <c r="D4" s="38"/>
      <c r="E4" s="38" t="s">
        <v>56</v>
      </c>
      <c r="F4" s="38"/>
      <c r="G4" s="38"/>
      <c r="H4" s="38"/>
      <c r="I4" s="38"/>
      <c r="J4" s="38"/>
      <c r="K4" s="38"/>
    </row>
    <row r="5" customFormat="false" ht="36.75" hidden="false" customHeight="true" outlineLevel="0" collapsed="false">
      <c r="A5" s="38"/>
      <c r="B5" s="38"/>
      <c r="C5" s="38" t="s">
        <v>13</v>
      </c>
      <c r="D5" s="38" t="s">
        <v>14</v>
      </c>
      <c r="E5" s="38" t="s">
        <v>57</v>
      </c>
      <c r="F5" s="38" t="s">
        <v>58</v>
      </c>
      <c r="G5" s="38" t="s">
        <v>59</v>
      </c>
      <c r="H5" s="38" t="s">
        <v>60</v>
      </c>
      <c r="I5" s="38" t="s">
        <v>61</v>
      </c>
      <c r="J5" s="38" t="s">
        <v>62</v>
      </c>
      <c r="K5" s="38" t="s">
        <v>63</v>
      </c>
    </row>
    <row r="6" customFormat="false" ht="18.75" hidden="false" customHeight="true" outlineLevel="0" collapsed="false">
      <c r="A6" s="39" t="n">
        <v>1</v>
      </c>
      <c r="B6" s="39" t="n">
        <v>2</v>
      </c>
      <c r="C6" s="39" t="n">
        <v>3</v>
      </c>
      <c r="D6" s="39" t="n">
        <v>4</v>
      </c>
      <c r="E6" s="39" t="n">
        <v>5</v>
      </c>
      <c r="F6" s="39" t="n">
        <v>6</v>
      </c>
      <c r="G6" s="39" t="n">
        <v>7</v>
      </c>
      <c r="H6" s="39" t="n">
        <v>8</v>
      </c>
      <c r="I6" s="39" t="n">
        <v>9</v>
      </c>
      <c r="J6" s="39" t="n">
        <v>10</v>
      </c>
      <c r="K6" s="39" t="n">
        <v>11</v>
      </c>
    </row>
    <row r="7" customFormat="false" ht="59.25" hidden="false" customHeight="true" outlineLevel="0" collapsed="false">
      <c r="A7" s="38" t="s">
        <v>15</v>
      </c>
      <c r="B7" s="40" t="s">
        <v>64</v>
      </c>
      <c r="C7" s="40"/>
      <c r="D7" s="40"/>
      <c r="E7" s="40"/>
      <c r="F7" s="40"/>
      <c r="G7" s="40"/>
      <c r="H7" s="40"/>
      <c r="I7" s="40"/>
      <c r="J7" s="40"/>
      <c r="K7" s="40"/>
    </row>
    <row r="8" customFormat="false" ht="35.25" hidden="false" customHeight="true" outlineLevel="0" collapsed="false">
      <c r="A8" s="38"/>
      <c r="B8" s="41" t="s">
        <v>65</v>
      </c>
      <c r="C8" s="42"/>
      <c r="D8" s="43"/>
      <c r="E8" s="44" t="n">
        <f aca="false">SUM(E9:E9)</f>
        <v>1</v>
      </c>
      <c r="F8" s="45" t="s">
        <v>23</v>
      </c>
      <c r="G8" s="44" t="n">
        <f aca="false">SUM(G9:G11)</f>
        <v>6</v>
      </c>
      <c r="H8" s="45" t="s">
        <v>23</v>
      </c>
      <c r="I8" s="45" t="s">
        <v>23</v>
      </c>
      <c r="J8" s="45" t="s">
        <v>23</v>
      </c>
      <c r="K8" s="45" t="s">
        <v>23</v>
      </c>
    </row>
    <row r="9" customFormat="false" ht="41" hidden="false" customHeight="true" outlineLevel="0" collapsed="false">
      <c r="A9" s="29" t="n">
        <v>1</v>
      </c>
      <c r="B9" s="46" t="s">
        <v>66</v>
      </c>
      <c r="C9" s="47" t="s">
        <v>23</v>
      </c>
      <c r="D9" s="29" t="n">
        <v>2022</v>
      </c>
      <c r="E9" s="48" t="n">
        <v>1</v>
      </c>
      <c r="F9" s="47" t="s">
        <v>23</v>
      </c>
      <c r="G9" s="48" t="n">
        <v>2</v>
      </c>
      <c r="H9" s="47" t="s">
        <v>23</v>
      </c>
      <c r="I9" s="47" t="s">
        <v>23</v>
      </c>
      <c r="J9" s="47" t="s">
        <v>23</v>
      </c>
      <c r="K9" s="47" t="s">
        <v>23</v>
      </c>
    </row>
    <row r="10" customFormat="false" ht="36.35" hidden="false" customHeight="true" outlineLevel="0" collapsed="false">
      <c r="A10" s="29" t="n">
        <v>2</v>
      </c>
      <c r="B10" s="46" t="s">
        <v>67</v>
      </c>
      <c r="C10" s="47" t="s">
        <v>23</v>
      </c>
      <c r="D10" s="29" t="n">
        <v>2022</v>
      </c>
      <c r="E10" s="47" t="s">
        <v>23</v>
      </c>
      <c r="F10" s="47" t="s">
        <v>23</v>
      </c>
      <c r="G10" s="48" t="n">
        <v>2</v>
      </c>
      <c r="H10" s="47" t="s">
        <v>23</v>
      </c>
      <c r="I10" s="47" t="s">
        <v>23</v>
      </c>
      <c r="J10" s="47" t="s">
        <v>23</v>
      </c>
      <c r="K10" s="47" t="s">
        <v>23</v>
      </c>
    </row>
    <row r="11" customFormat="false" ht="38.2" hidden="false" customHeight="true" outlineLevel="0" collapsed="false">
      <c r="A11" s="29" t="n">
        <v>3</v>
      </c>
      <c r="B11" s="46" t="s">
        <v>68</v>
      </c>
      <c r="C11" s="47" t="s">
        <v>23</v>
      </c>
      <c r="D11" s="29" t="n">
        <v>2022</v>
      </c>
      <c r="E11" s="47" t="s">
        <v>23</v>
      </c>
      <c r="F11" s="47" t="s">
        <v>23</v>
      </c>
      <c r="G11" s="48" t="n">
        <v>2</v>
      </c>
      <c r="H11" s="47" t="s">
        <v>23</v>
      </c>
      <c r="I11" s="47" t="s">
        <v>23</v>
      </c>
      <c r="J11" s="47" t="s">
        <v>23</v>
      </c>
      <c r="K11" s="47" t="s">
        <v>23</v>
      </c>
    </row>
    <row r="12" customFormat="false" ht="30" hidden="false" customHeight="true" outlineLevel="0" collapsed="false">
      <c r="A12" s="49"/>
      <c r="B12" s="50"/>
      <c r="C12" s="51"/>
      <c r="D12" s="51"/>
      <c r="E12" s="51"/>
      <c r="F12" s="51"/>
      <c r="G12" s="51"/>
      <c r="H12" s="51"/>
      <c r="I12" s="51"/>
      <c r="J12" s="51"/>
      <c r="K12" s="51"/>
    </row>
  </sheetData>
  <mergeCells count="6">
    <mergeCell ref="A2:K2"/>
    <mergeCell ref="A4:A5"/>
    <mergeCell ref="B4:B5"/>
    <mergeCell ref="C4:D4"/>
    <mergeCell ref="E4:K4"/>
    <mergeCell ref="B7:K7"/>
  </mergeCells>
  <printOptions headings="false" gridLines="false" gridLinesSet="true" horizontalCentered="true" verticalCentered="false"/>
  <pageMargins left="0.39375" right="0.39375" top="1.18125" bottom="0.590277777777778" header="0.315277777777778" footer="0.511811023622047"/>
  <pageSetup paperSize="9" scale="90" fitToWidth="1" fitToHeight="1" pageOrder="downThenOver" orientation="landscape" blackAndWhite="false" draft="false" cellComments="none" firstPageNumber="16" useFirstPageNumber="true" horizontalDpi="300" verticalDpi="300" copies="1"/>
  <headerFooter differentFirst="false" differentOddEven="false">
    <oddHeader>&amp;C&amp;P</oddHeader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W40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90" zoomScalePageLayoutView="80" workbookViewId="0">
      <selection pane="topLeft" activeCell="R32" activeCellId="0" sqref="R32"/>
    </sheetView>
  </sheetViews>
  <sheetFormatPr defaultColWidth="9.1484375" defaultRowHeight="15" zeroHeight="false" outlineLevelRow="0" outlineLevelCol="0"/>
  <cols>
    <col collapsed="false" customWidth="true" hidden="false" outlineLevel="0" max="1" min="1" style="17" width="11.57"/>
    <col collapsed="false" customWidth="true" hidden="true" outlineLevel="0" max="2" min="2" style="17" width="35.29"/>
    <col collapsed="false" customWidth="true" hidden="false" outlineLevel="0" max="3" min="3" style="17" width="58.14"/>
    <col collapsed="false" customWidth="true" hidden="false" outlineLevel="0" max="5" min="4" style="17" width="10.71"/>
    <col collapsed="false" customWidth="true" hidden="false" outlineLevel="0" max="6" min="6" style="17" width="14.71"/>
    <col collapsed="false" customWidth="true" hidden="false" outlineLevel="0" max="8" min="7" style="17" width="10.71"/>
    <col collapsed="false" customWidth="true" hidden="false" outlineLevel="0" max="9" min="9" style="17" width="11.14"/>
    <col collapsed="false" customWidth="true" hidden="false" outlineLevel="0" max="10" min="10" style="17" width="11.43"/>
    <col collapsed="false" customWidth="true" hidden="false" outlineLevel="0" max="11" min="11" style="17" width="12.42"/>
    <col collapsed="false" customWidth="true" hidden="false" outlineLevel="0" max="12" min="12" style="17" width="10.57"/>
    <col collapsed="false" customWidth="true" hidden="false" outlineLevel="0" max="13" min="13" style="17" width="10.71"/>
    <col collapsed="false" customWidth="true" hidden="false" outlineLevel="0" max="14" min="14" style="17" width="12.29"/>
    <col collapsed="false" customWidth="true" hidden="false" outlineLevel="0" max="15" min="15" style="17" width="11.99"/>
    <col collapsed="false" customWidth="true" hidden="false" outlineLevel="0" max="17" min="16" style="17" width="7.71"/>
    <col collapsed="false" customWidth="true" hidden="false" outlineLevel="0" max="18" min="18" style="17" width="29.42"/>
    <col collapsed="false" customWidth="true" hidden="false" outlineLevel="0" max="19" min="19" style="17" width="54.71"/>
    <col collapsed="false" customWidth="true" hidden="false" outlineLevel="0" max="20" min="20" style="17" width="17.86"/>
    <col collapsed="false" customWidth="true" hidden="false" outlineLevel="0" max="21" min="21" style="17" width="27"/>
    <col collapsed="false" customWidth="true" hidden="false" outlineLevel="0" max="22" min="22" style="52" width="7.71"/>
    <col collapsed="false" customWidth="true" hidden="false" outlineLevel="0" max="23" min="23" style="17" width="26.71"/>
    <col collapsed="false" customWidth="false" hidden="false" outlineLevel="0" max="16384" min="24" style="17" width="9.14"/>
  </cols>
  <sheetData>
    <row r="1" customFormat="false" ht="18.75" hidden="false" customHeight="true" outlineLevel="0" collapsed="false">
      <c r="A1" s="18" t="str">
        <f aca="false">HYPERLINK("#Оглавление!A1","Назад в оглавление")</f>
        <v>Назад в оглавление</v>
      </c>
      <c r="B1" s="19"/>
      <c r="C1" s="19"/>
      <c r="D1" s="19"/>
      <c r="E1" s="19"/>
      <c r="F1" s="19"/>
      <c r="G1" s="19"/>
      <c r="H1" s="19"/>
      <c r="I1" s="19"/>
    </row>
    <row r="2" s="20" customFormat="true" ht="27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53"/>
      <c r="Q2" s="53"/>
      <c r="R2" s="53"/>
      <c r="S2" s="53"/>
      <c r="T2" s="53"/>
      <c r="U2" s="53"/>
      <c r="V2" s="53"/>
      <c r="W2" s="53"/>
    </row>
    <row r="3" s="20" customFormat="true" ht="26.25" hidden="false" customHeight="true" outlineLevel="0" collapsed="false">
      <c r="A3" s="21" t="s">
        <v>69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42"/>
      <c r="Q3" s="42"/>
      <c r="R3" s="42"/>
      <c r="S3" s="42"/>
      <c r="T3" s="42"/>
      <c r="U3" s="42"/>
      <c r="V3" s="54"/>
      <c r="W3" s="55"/>
    </row>
    <row r="4" s="19" customFormat="true" ht="25.5" hidden="true" customHeight="true" outlineLevel="0" collapsed="false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8" t="s">
        <v>70</v>
      </c>
      <c r="P4" s="42"/>
      <c r="Q4" s="42"/>
      <c r="R4" s="42"/>
      <c r="S4" s="42"/>
      <c r="T4" s="42"/>
      <c r="U4" s="42"/>
      <c r="V4" s="54"/>
      <c r="W4" s="55"/>
    </row>
    <row r="5" s="19" customFormat="true" ht="24" hidden="true" customHeight="true" outlineLevel="0" collapsed="false">
      <c r="A5" s="29" t="s">
        <v>3</v>
      </c>
      <c r="B5" s="29" t="s">
        <v>29</v>
      </c>
      <c r="C5" s="29" t="s">
        <v>71</v>
      </c>
      <c r="D5" s="29" t="s">
        <v>72</v>
      </c>
      <c r="E5" s="29"/>
      <c r="F5" s="29"/>
      <c r="G5" s="29"/>
      <c r="H5" s="29" t="s">
        <v>73</v>
      </c>
      <c r="I5" s="29"/>
      <c r="J5" s="29"/>
      <c r="K5" s="29"/>
      <c r="L5" s="29"/>
      <c r="M5" s="29"/>
      <c r="N5" s="29"/>
      <c r="O5" s="29"/>
      <c r="P5" s="17"/>
      <c r="U5" s="59"/>
    </row>
    <row r="6" s="19" customFormat="true" ht="21" hidden="true" customHeight="true" outlineLevel="0" collapsed="false">
      <c r="A6" s="29"/>
      <c r="B6" s="29"/>
      <c r="C6" s="29"/>
      <c r="D6" s="29" t="s">
        <v>74</v>
      </c>
      <c r="E6" s="29"/>
      <c r="F6" s="29"/>
      <c r="G6" s="29"/>
      <c r="H6" s="29" t="n">
        <v>2024</v>
      </c>
      <c r="I6" s="29" t="n">
        <v>2025</v>
      </c>
      <c r="J6" s="29" t="n">
        <v>2026</v>
      </c>
      <c r="K6" s="29" t="n">
        <v>2027</v>
      </c>
      <c r="L6" s="29" t="n">
        <v>2028</v>
      </c>
      <c r="M6" s="29" t="n">
        <v>2029</v>
      </c>
      <c r="N6" s="29" t="n">
        <v>2030</v>
      </c>
      <c r="O6" s="29" t="s">
        <v>75</v>
      </c>
      <c r="P6" s="60"/>
      <c r="Q6" s="61"/>
      <c r="R6" s="61"/>
      <c r="S6" s="61"/>
      <c r="T6" s="61"/>
      <c r="U6" s="62"/>
      <c r="V6" s="61"/>
      <c r="W6" s="61"/>
    </row>
    <row r="7" customFormat="false" ht="18.75" hidden="true" customHeight="true" outlineLevel="0" collapsed="false">
      <c r="A7" s="29" t="n">
        <v>1</v>
      </c>
      <c r="B7" s="29" t="n">
        <v>2</v>
      </c>
      <c r="C7" s="29" t="n">
        <v>3</v>
      </c>
      <c r="D7" s="29" t="n">
        <v>4</v>
      </c>
      <c r="E7" s="29" t="n">
        <v>5</v>
      </c>
      <c r="F7" s="29" t="n">
        <v>6</v>
      </c>
      <c r="G7" s="29" t="n">
        <v>7</v>
      </c>
      <c r="H7" s="29" t="n">
        <v>4</v>
      </c>
      <c r="I7" s="29" t="n">
        <v>5</v>
      </c>
      <c r="J7" s="29" t="n">
        <v>6</v>
      </c>
      <c r="K7" s="29" t="n">
        <v>7</v>
      </c>
      <c r="L7" s="29" t="n">
        <v>8</v>
      </c>
      <c r="M7" s="29" t="n">
        <v>9</v>
      </c>
      <c r="N7" s="29" t="n">
        <v>10</v>
      </c>
      <c r="O7" s="29" t="n">
        <v>11</v>
      </c>
      <c r="P7" s="60"/>
      <c r="Q7" s="61"/>
      <c r="R7" s="61"/>
      <c r="S7" s="61"/>
      <c r="T7" s="61"/>
      <c r="U7" s="62"/>
      <c r="V7" s="61"/>
      <c r="W7" s="61"/>
    </row>
    <row r="8" customFormat="false" ht="28.5" hidden="true" customHeight="true" outlineLevel="0" collapsed="false">
      <c r="A8" s="31" t="s">
        <v>15</v>
      </c>
      <c r="B8" s="31" t="s">
        <v>76</v>
      </c>
      <c r="C8" s="29" t="s">
        <v>76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63"/>
      <c r="Q8" s="63"/>
      <c r="R8" s="63"/>
      <c r="S8" s="64"/>
      <c r="T8" s="64"/>
      <c r="U8" s="64"/>
      <c r="V8" s="64"/>
      <c r="W8" s="64"/>
    </row>
    <row r="9" customFormat="false" ht="27.75" hidden="true" customHeight="true" outlineLevel="0" collapsed="false">
      <c r="A9" s="31" t="s">
        <v>18</v>
      </c>
      <c r="B9" s="65" t="s">
        <v>77</v>
      </c>
      <c r="C9" s="31" t="s">
        <v>78</v>
      </c>
      <c r="D9" s="31"/>
      <c r="E9" s="31"/>
      <c r="F9" s="31"/>
      <c r="G9" s="31"/>
      <c r="H9" s="66" t="n">
        <f aca="false">H10+H11+H12+H13</f>
        <v>44666</v>
      </c>
      <c r="I9" s="66" t="n">
        <f aca="false">SUM(I10:I11)</f>
        <v>0</v>
      </c>
      <c r="J9" s="66" t="n">
        <f aca="false">SUM(J10:J11)</f>
        <v>0</v>
      </c>
      <c r="K9" s="66" t="n">
        <f aca="false">SUM(K10:K11)</f>
        <v>0</v>
      </c>
      <c r="L9" s="66" t="n">
        <f aca="false">SUM(L10:L11)</f>
        <v>0</v>
      </c>
      <c r="M9" s="66" t="n">
        <f aca="false">SUM(M10:M11)</f>
        <v>0</v>
      </c>
      <c r="N9" s="66" t="n">
        <f aca="false">SUM(N10:N11)</f>
        <v>0</v>
      </c>
      <c r="O9" s="66" t="n">
        <f aca="false">SUM(H9:N9)</f>
        <v>44666</v>
      </c>
      <c r="P9" s="60"/>
      <c r="Q9" s="60"/>
      <c r="R9" s="60"/>
      <c r="S9" s="60"/>
      <c r="T9" s="60"/>
      <c r="U9" s="60"/>
      <c r="V9" s="67"/>
      <c r="W9" s="60"/>
    </row>
    <row r="10" customFormat="false" ht="31.5" hidden="true" customHeight="true" outlineLevel="0" collapsed="false">
      <c r="A10" s="31" t="s">
        <v>41</v>
      </c>
      <c r="B10" s="65"/>
      <c r="C10" s="31" t="s">
        <v>79</v>
      </c>
      <c r="D10" s="31"/>
      <c r="E10" s="31"/>
      <c r="F10" s="31"/>
      <c r="G10" s="31"/>
      <c r="H10" s="68" t="n">
        <v>36275</v>
      </c>
      <c r="I10" s="69"/>
      <c r="J10" s="69"/>
      <c r="K10" s="69"/>
      <c r="L10" s="69"/>
      <c r="M10" s="69"/>
      <c r="N10" s="29"/>
      <c r="O10" s="66" t="n">
        <f aca="false">SUM(H10:N10)</f>
        <v>36275</v>
      </c>
      <c r="P10" s="60"/>
      <c r="Q10" s="60"/>
      <c r="R10" s="60"/>
      <c r="S10" s="60"/>
      <c r="T10" s="60"/>
      <c r="U10" s="60"/>
      <c r="V10" s="67"/>
      <c r="W10" s="60"/>
    </row>
    <row r="11" customFormat="false" ht="38.25" hidden="true" customHeight="true" outlineLevel="0" collapsed="false">
      <c r="A11" s="31" t="s">
        <v>80</v>
      </c>
      <c r="B11" s="65"/>
      <c r="C11" s="31" t="s">
        <v>81</v>
      </c>
      <c r="D11" s="31"/>
      <c r="E11" s="31"/>
      <c r="F11" s="31"/>
      <c r="G11" s="31"/>
      <c r="H11" s="69" t="n">
        <v>1512.436</v>
      </c>
      <c r="I11" s="69"/>
      <c r="J11" s="69"/>
      <c r="K11" s="69"/>
      <c r="L11" s="69"/>
      <c r="M11" s="69"/>
      <c r="N11" s="69"/>
      <c r="O11" s="66" t="n">
        <f aca="false">SUM(H11:N11)</f>
        <v>1512.436</v>
      </c>
      <c r="P11" s="60"/>
      <c r="Q11" s="60"/>
      <c r="R11" s="60"/>
      <c r="S11" s="60"/>
      <c r="T11" s="60"/>
      <c r="U11" s="60"/>
      <c r="V11" s="67"/>
      <c r="W11" s="60"/>
    </row>
    <row r="12" customFormat="false" ht="38.25" hidden="true" customHeight="true" outlineLevel="0" collapsed="false">
      <c r="A12" s="31" t="s">
        <v>82</v>
      </c>
      <c r="B12" s="65"/>
      <c r="C12" s="31" t="s">
        <v>83</v>
      </c>
      <c r="D12" s="31"/>
      <c r="E12" s="31"/>
      <c r="F12" s="31"/>
      <c r="G12" s="31"/>
      <c r="H12" s="69" t="n">
        <v>2411.964</v>
      </c>
      <c r="I12" s="69"/>
      <c r="J12" s="69"/>
      <c r="K12" s="69"/>
      <c r="L12" s="69"/>
      <c r="M12" s="69"/>
      <c r="N12" s="69"/>
      <c r="O12" s="66" t="n">
        <f aca="false">SUM(H12:N12)</f>
        <v>2411.964</v>
      </c>
      <c r="P12" s="60"/>
      <c r="Q12" s="60"/>
      <c r="R12" s="60"/>
      <c r="S12" s="60"/>
      <c r="T12" s="60"/>
      <c r="U12" s="60"/>
      <c r="V12" s="67"/>
      <c r="W12" s="60"/>
    </row>
    <row r="13" customFormat="false" ht="38.25" hidden="true" customHeight="true" outlineLevel="0" collapsed="false">
      <c r="A13" s="31" t="s">
        <v>84</v>
      </c>
      <c r="B13" s="65"/>
      <c r="C13" s="31" t="s">
        <v>85</v>
      </c>
      <c r="D13" s="31"/>
      <c r="E13" s="31"/>
      <c r="F13" s="31"/>
      <c r="G13" s="31"/>
      <c r="H13" s="69" t="n">
        <v>4466.6</v>
      </c>
      <c r="I13" s="69"/>
      <c r="J13" s="69"/>
      <c r="K13" s="69"/>
      <c r="L13" s="69"/>
      <c r="M13" s="69"/>
      <c r="N13" s="69"/>
      <c r="O13" s="66" t="n">
        <f aca="false">SUM(H13:N13)</f>
        <v>4466.6</v>
      </c>
      <c r="P13" s="60"/>
      <c r="Q13" s="60"/>
      <c r="R13" s="60"/>
      <c r="S13" s="60"/>
      <c r="T13" s="60"/>
      <c r="U13" s="60"/>
      <c r="V13" s="67"/>
      <c r="W13" s="60"/>
    </row>
    <row r="14" customFormat="false" ht="33" hidden="true" customHeight="true" outlineLevel="0" collapsed="false">
      <c r="A14" s="29" t="s">
        <v>86</v>
      </c>
      <c r="B14" s="29"/>
      <c r="C14" s="31" t="s">
        <v>78</v>
      </c>
      <c r="D14" s="31"/>
      <c r="E14" s="31"/>
      <c r="F14" s="31"/>
      <c r="G14" s="31"/>
      <c r="H14" s="66" t="n">
        <f aca="false">SUM(H15:H18)</f>
        <v>44666</v>
      </c>
      <c r="I14" s="66"/>
      <c r="J14" s="66"/>
      <c r="K14" s="66"/>
      <c r="L14" s="66"/>
      <c r="M14" s="66"/>
      <c r="N14" s="66"/>
      <c r="O14" s="66" t="n">
        <f aca="false">SUM(H14:N14)</f>
        <v>44666</v>
      </c>
      <c r="P14" s="60"/>
      <c r="Q14" s="60"/>
      <c r="R14" s="60"/>
      <c r="S14" s="60"/>
      <c r="T14" s="60"/>
      <c r="U14" s="60"/>
      <c r="V14" s="67"/>
      <c r="W14" s="60"/>
    </row>
    <row r="15" customFormat="false" ht="34.5" hidden="true" customHeight="true" outlineLevel="0" collapsed="false">
      <c r="A15" s="29"/>
      <c r="B15" s="29"/>
      <c r="C15" s="31" t="s">
        <v>79</v>
      </c>
      <c r="D15" s="31"/>
      <c r="E15" s="31"/>
      <c r="F15" s="31"/>
      <c r="G15" s="31"/>
      <c r="H15" s="69" t="n">
        <f aca="false">H10</f>
        <v>36275</v>
      </c>
      <c r="I15" s="69"/>
      <c r="J15" s="69"/>
      <c r="K15" s="69"/>
      <c r="L15" s="69"/>
      <c r="M15" s="69"/>
      <c r="N15" s="69"/>
      <c r="O15" s="66" t="n">
        <f aca="false">SUM(H15:N15)</f>
        <v>36275</v>
      </c>
    </row>
    <row r="16" customFormat="false" ht="29.25" hidden="true" customHeight="true" outlineLevel="0" collapsed="false">
      <c r="A16" s="29"/>
      <c r="B16" s="29"/>
      <c r="C16" s="31" t="s">
        <v>87</v>
      </c>
      <c r="D16" s="31"/>
      <c r="E16" s="31"/>
      <c r="F16" s="31"/>
      <c r="G16" s="31"/>
      <c r="H16" s="69" t="n">
        <f aca="false">H11</f>
        <v>1512.436</v>
      </c>
      <c r="I16" s="69"/>
      <c r="J16" s="69"/>
      <c r="K16" s="69"/>
      <c r="L16" s="69"/>
      <c r="M16" s="69"/>
      <c r="N16" s="69"/>
      <c r="O16" s="66" t="n">
        <f aca="false">SUM(H16:N16)</f>
        <v>1512.436</v>
      </c>
    </row>
    <row r="17" customFormat="false" ht="51" hidden="true" customHeight="true" outlineLevel="0" collapsed="false">
      <c r="A17" s="29"/>
      <c r="B17" s="29"/>
      <c r="C17" s="31" t="s">
        <v>83</v>
      </c>
      <c r="D17" s="31"/>
      <c r="E17" s="31"/>
      <c r="F17" s="31"/>
      <c r="G17" s="31"/>
      <c r="H17" s="69" t="n">
        <f aca="false">H12</f>
        <v>2411.964</v>
      </c>
      <c r="I17" s="69"/>
      <c r="J17" s="69"/>
      <c r="K17" s="69"/>
      <c r="L17" s="69"/>
      <c r="M17" s="69"/>
      <c r="N17" s="69"/>
      <c r="O17" s="66" t="n">
        <f aca="false">SUM(H17:N17)</f>
        <v>2411.964</v>
      </c>
    </row>
    <row r="18" customFormat="false" ht="29.25" hidden="true" customHeight="true" outlineLevel="0" collapsed="false">
      <c r="A18" s="29"/>
      <c r="B18" s="29"/>
      <c r="C18" s="31" t="s">
        <v>85</v>
      </c>
      <c r="D18" s="31"/>
      <c r="E18" s="31"/>
      <c r="F18" s="31"/>
      <c r="G18" s="31"/>
      <c r="H18" s="69" t="n">
        <f aca="false">H13</f>
        <v>4466.6</v>
      </c>
      <c r="I18" s="69"/>
      <c r="J18" s="69"/>
      <c r="K18" s="69"/>
      <c r="L18" s="69"/>
      <c r="M18" s="69"/>
      <c r="N18" s="69"/>
      <c r="O18" s="66" t="n">
        <f aca="false">SUM(H18:N18)</f>
        <v>4466.6</v>
      </c>
    </row>
    <row r="19" customFormat="false" ht="15.75" hidden="true" customHeight="false" outlineLevel="0" collapsed="false">
      <c r="A19" s="70"/>
      <c r="B19" s="70"/>
      <c r="C19" s="71"/>
      <c r="D19" s="71"/>
      <c r="E19" s="71"/>
      <c r="F19" s="71"/>
      <c r="G19" s="71"/>
      <c r="H19" s="71"/>
      <c r="I19" s="72"/>
      <c r="J19" s="72"/>
      <c r="K19" s="72"/>
      <c r="L19" s="72"/>
      <c r="M19" s="72"/>
      <c r="N19" s="72"/>
      <c r="O19" s="72"/>
    </row>
    <row r="20" customFormat="false" ht="15.75" hidden="false" customHeight="false" outlineLevel="0" collapsed="false">
      <c r="A20" s="61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O20" s="58"/>
    </row>
    <row r="21" customFormat="false" ht="27.75" hidden="false" customHeight="true" outlineLevel="0" collapsed="false">
      <c r="A21" s="38" t="s">
        <v>3</v>
      </c>
      <c r="B21" s="38" t="s">
        <v>29</v>
      </c>
      <c r="C21" s="38" t="s">
        <v>88</v>
      </c>
      <c r="D21" s="38" t="s">
        <v>72</v>
      </c>
      <c r="E21" s="38"/>
      <c r="F21" s="38"/>
      <c r="G21" s="38"/>
      <c r="H21" s="38" t="s">
        <v>89</v>
      </c>
      <c r="I21" s="38"/>
      <c r="J21" s="38"/>
      <c r="K21" s="38"/>
      <c r="L21" s="38"/>
      <c r="M21" s="38"/>
      <c r="N21" s="38"/>
      <c r="O21" s="38"/>
    </row>
    <row r="22" customFormat="false" ht="30.75" hidden="false" customHeight="true" outlineLevel="0" collapsed="false">
      <c r="A22" s="38"/>
      <c r="B22" s="38"/>
      <c r="C22" s="38"/>
      <c r="D22" s="38" t="s">
        <v>74</v>
      </c>
      <c r="E22" s="38"/>
      <c r="F22" s="38"/>
      <c r="G22" s="38"/>
      <c r="H22" s="38" t="s">
        <v>57</v>
      </c>
      <c r="I22" s="38" t="s">
        <v>90</v>
      </c>
      <c r="J22" s="38" t="s">
        <v>91</v>
      </c>
      <c r="K22" s="38" t="s">
        <v>60</v>
      </c>
      <c r="L22" s="38" t="s">
        <v>61</v>
      </c>
      <c r="M22" s="38" t="s">
        <v>62</v>
      </c>
      <c r="N22" s="38" t="s">
        <v>63</v>
      </c>
      <c r="O22" s="38" t="s">
        <v>75</v>
      </c>
    </row>
    <row r="23" customFormat="false" ht="25.5" hidden="false" customHeight="true" outlineLevel="0" collapsed="false">
      <c r="A23" s="38" t="n">
        <v>1</v>
      </c>
      <c r="B23" s="38" t="n">
        <v>2</v>
      </c>
      <c r="C23" s="38" t="n">
        <v>2</v>
      </c>
      <c r="D23" s="38" t="n">
        <v>3</v>
      </c>
      <c r="E23" s="38" t="n">
        <v>4</v>
      </c>
      <c r="F23" s="38" t="n">
        <v>5</v>
      </c>
      <c r="G23" s="38" t="n">
        <v>6</v>
      </c>
      <c r="H23" s="38" t="n">
        <v>7</v>
      </c>
      <c r="I23" s="38" t="n">
        <v>8</v>
      </c>
      <c r="J23" s="38" t="n">
        <v>9</v>
      </c>
      <c r="K23" s="38" t="n">
        <v>10</v>
      </c>
      <c r="L23" s="38" t="n">
        <v>11</v>
      </c>
      <c r="M23" s="38" t="n">
        <v>12</v>
      </c>
      <c r="N23" s="38" t="n">
        <v>13</v>
      </c>
      <c r="O23" s="38" t="n">
        <v>14</v>
      </c>
    </row>
    <row r="24" customFormat="false" ht="36" hidden="false" customHeight="true" outlineLevel="0" collapsed="false">
      <c r="A24" s="38" t="s">
        <v>15</v>
      </c>
      <c r="B24" s="73" t="s">
        <v>92</v>
      </c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</row>
    <row r="25" customFormat="false" ht="36" hidden="false" customHeight="true" outlineLevel="0" collapsed="false">
      <c r="A25" s="29" t="s">
        <v>18</v>
      </c>
      <c r="B25" s="74"/>
      <c r="C25" s="75" t="s">
        <v>93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customFormat="false" ht="25.5" hidden="false" customHeight="true" outlineLevel="0" collapsed="false">
      <c r="A26" s="76"/>
      <c r="B26" s="29" t="s">
        <v>77</v>
      </c>
      <c r="C26" s="31" t="s">
        <v>94</v>
      </c>
      <c r="D26" s="77" t="n">
        <v>828</v>
      </c>
      <c r="E26" s="77" t="s">
        <v>95</v>
      </c>
      <c r="F26" s="77" t="s">
        <v>96</v>
      </c>
      <c r="G26" s="78" t="n">
        <v>500</v>
      </c>
      <c r="H26" s="66" t="n">
        <f aca="false">H10+H11</f>
        <v>37787.436</v>
      </c>
      <c r="I26" s="66" t="n">
        <f aca="false">I14</f>
        <v>0</v>
      </c>
      <c r="J26" s="66" t="n">
        <f aca="false">79969.8+10905.2</f>
        <v>90875</v>
      </c>
      <c r="K26" s="66" t="n">
        <f aca="false">K14</f>
        <v>0</v>
      </c>
      <c r="L26" s="66" t="n">
        <f aca="false">L14</f>
        <v>0</v>
      </c>
      <c r="M26" s="66" t="n">
        <f aca="false">M14</f>
        <v>0</v>
      </c>
      <c r="N26" s="66" t="n">
        <f aca="false">N14</f>
        <v>0</v>
      </c>
      <c r="O26" s="66" t="n">
        <f aca="false">SUM(H26:N26)</f>
        <v>128662.436</v>
      </c>
    </row>
    <row r="27" customFormat="false" ht="31.5" hidden="false" customHeight="false" outlineLevel="0" collapsed="false">
      <c r="A27" s="76"/>
      <c r="B27" s="29"/>
      <c r="C27" s="31" t="s">
        <v>97</v>
      </c>
      <c r="D27" s="79"/>
      <c r="E27" s="79"/>
      <c r="F27" s="79"/>
      <c r="G27" s="79"/>
      <c r="H27" s="66" t="n">
        <f aca="false">H10</f>
        <v>36275</v>
      </c>
      <c r="I27" s="66" t="n">
        <f aca="false">I26</f>
        <v>0</v>
      </c>
      <c r="J27" s="66" t="n">
        <v>79969.8</v>
      </c>
      <c r="K27" s="66" t="n">
        <f aca="false">K26</f>
        <v>0</v>
      </c>
      <c r="L27" s="66" t="n">
        <f aca="false">L26</f>
        <v>0</v>
      </c>
      <c r="M27" s="66" t="n">
        <f aca="false">M26</f>
        <v>0</v>
      </c>
      <c r="N27" s="66" t="n">
        <f aca="false">N26</f>
        <v>0</v>
      </c>
      <c r="O27" s="66" t="n">
        <f aca="false">SUM(H27:N27)</f>
        <v>116244.8</v>
      </c>
    </row>
    <row r="28" customFormat="false" ht="47.25" hidden="false" customHeight="false" outlineLevel="0" collapsed="false">
      <c r="A28" s="76"/>
      <c r="B28" s="29"/>
      <c r="C28" s="31" t="s">
        <v>98</v>
      </c>
      <c r="D28" s="79"/>
      <c r="E28" s="79"/>
      <c r="F28" s="79"/>
      <c r="G28" s="79"/>
      <c r="H28" s="29"/>
      <c r="I28" s="29"/>
      <c r="J28" s="29"/>
      <c r="K28" s="29"/>
      <c r="L28" s="29"/>
      <c r="M28" s="29"/>
      <c r="N28" s="29"/>
      <c r="O28" s="66" t="n">
        <f aca="false">SUM(H28:N28)</f>
        <v>0</v>
      </c>
    </row>
    <row r="29" customFormat="false" ht="29.25" hidden="false" customHeight="true" outlineLevel="0" collapsed="false">
      <c r="A29" s="76"/>
      <c r="B29" s="29"/>
      <c r="C29" s="80" t="s">
        <v>99</v>
      </c>
      <c r="D29" s="77" t="n">
        <v>828</v>
      </c>
      <c r="E29" s="77" t="s">
        <v>95</v>
      </c>
      <c r="F29" s="77" t="s">
        <v>96</v>
      </c>
      <c r="G29" s="78" t="n">
        <v>500</v>
      </c>
      <c r="H29" s="66" t="n">
        <f aca="false">H10+H11</f>
        <v>37787.436</v>
      </c>
      <c r="I29" s="29"/>
      <c r="J29" s="29"/>
      <c r="K29" s="29"/>
      <c r="L29" s="29"/>
      <c r="M29" s="29"/>
      <c r="N29" s="29"/>
      <c r="O29" s="66" t="n">
        <f aca="false">SUM(H29:N29)</f>
        <v>37787.436</v>
      </c>
    </row>
    <row r="30" customFormat="false" ht="78" hidden="false" customHeight="true" outlineLevel="0" collapsed="false">
      <c r="A30" s="76"/>
      <c r="B30" s="29"/>
      <c r="C30" s="31" t="s">
        <v>100</v>
      </c>
      <c r="D30" s="79"/>
      <c r="E30" s="79"/>
      <c r="F30" s="79"/>
      <c r="G30" s="79"/>
      <c r="H30" s="29"/>
      <c r="I30" s="29"/>
      <c r="J30" s="29"/>
      <c r="K30" s="29"/>
      <c r="L30" s="29"/>
      <c r="M30" s="29"/>
      <c r="N30" s="29"/>
      <c r="O30" s="66" t="n">
        <f aca="false">SUM(H30:N30)</f>
        <v>0</v>
      </c>
    </row>
    <row r="31" customFormat="false" ht="47.25" hidden="false" customHeight="false" outlineLevel="0" collapsed="false">
      <c r="A31" s="76"/>
      <c r="B31" s="29"/>
      <c r="C31" s="31" t="s">
        <v>101</v>
      </c>
      <c r="D31" s="81"/>
      <c r="E31" s="81"/>
      <c r="F31" s="81"/>
      <c r="G31" s="81"/>
      <c r="H31" s="29"/>
      <c r="I31" s="29"/>
      <c r="J31" s="29"/>
      <c r="K31" s="29"/>
      <c r="L31" s="29"/>
      <c r="M31" s="29"/>
      <c r="N31" s="29"/>
      <c r="O31" s="66" t="n">
        <f aca="false">SUM(H31:N31)</f>
        <v>0</v>
      </c>
    </row>
    <row r="32" customFormat="false" ht="31.5" hidden="false" customHeight="false" outlineLevel="0" collapsed="false">
      <c r="A32" s="76"/>
      <c r="B32" s="29"/>
      <c r="C32" s="31" t="s">
        <v>83</v>
      </c>
      <c r="D32" s="81"/>
      <c r="E32" s="81"/>
      <c r="F32" s="81"/>
      <c r="G32" s="81"/>
      <c r="H32" s="66" t="n">
        <f aca="false">H17</f>
        <v>2411.964</v>
      </c>
      <c r="I32" s="29"/>
      <c r="J32" s="66" t="n">
        <v>5653.8</v>
      </c>
      <c r="K32" s="29"/>
      <c r="L32" s="29"/>
      <c r="M32" s="29"/>
      <c r="N32" s="29"/>
      <c r="O32" s="66" t="n">
        <f aca="false">SUM(H32:N32)</f>
        <v>8065.764</v>
      </c>
    </row>
    <row r="33" customFormat="false" ht="27" hidden="false" customHeight="true" outlineLevel="0" collapsed="false">
      <c r="A33" s="76"/>
      <c r="B33" s="29"/>
      <c r="C33" s="31" t="s">
        <v>85</v>
      </c>
      <c r="D33" s="81"/>
      <c r="E33" s="81"/>
      <c r="F33" s="81"/>
      <c r="G33" s="81"/>
      <c r="H33" s="66" t="n">
        <f aca="false">H18</f>
        <v>4466.6</v>
      </c>
      <c r="I33" s="29"/>
      <c r="J33" s="66" t="n">
        <v>10725.5</v>
      </c>
      <c r="K33" s="29"/>
      <c r="L33" s="29"/>
      <c r="M33" s="29"/>
      <c r="N33" s="29"/>
      <c r="O33" s="66" t="n">
        <f aca="false">SUM(H33:N33)</f>
        <v>15192.1</v>
      </c>
    </row>
    <row r="34" customFormat="false" ht="33" hidden="true" customHeight="true" outlineLevel="0" collapsed="false">
      <c r="A34" s="29" t="s">
        <v>102</v>
      </c>
      <c r="B34" s="82"/>
      <c r="C34" s="31" t="s">
        <v>103</v>
      </c>
      <c r="D34" s="31"/>
      <c r="E34" s="31"/>
      <c r="F34" s="31"/>
      <c r="G34" s="31"/>
      <c r="H34" s="66"/>
      <c r="I34" s="66"/>
      <c r="J34" s="66"/>
      <c r="K34" s="66"/>
      <c r="L34" s="66"/>
      <c r="M34" s="66"/>
      <c r="N34" s="66"/>
      <c r="O34" s="66" t="n">
        <f aca="false">SUM(H34:N34)</f>
        <v>0</v>
      </c>
    </row>
    <row r="35" customFormat="false" ht="21.75" hidden="false" customHeight="true" outlineLevel="0" collapsed="false">
      <c r="A35" s="29"/>
      <c r="B35" s="83"/>
      <c r="C35" s="84" t="s">
        <v>104</v>
      </c>
      <c r="D35" s="84"/>
      <c r="E35" s="84"/>
      <c r="F35" s="84"/>
      <c r="G35" s="84"/>
      <c r="H35" s="66" t="n">
        <f aca="false">H26+H32+H33</f>
        <v>44666</v>
      </c>
      <c r="I35" s="66"/>
      <c r="J35" s="66" t="n">
        <f aca="false">J26+J32+J33</f>
        <v>107254.3</v>
      </c>
      <c r="K35" s="66"/>
      <c r="L35" s="66"/>
      <c r="M35" s="66"/>
      <c r="N35" s="66"/>
      <c r="O35" s="66" t="n">
        <f aca="false">SUM(H35:N35)</f>
        <v>151920.3</v>
      </c>
    </row>
    <row r="36" customFormat="false" ht="20.25" hidden="false" customHeight="true" outlineLevel="0" collapsed="false">
      <c r="A36" s="29"/>
      <c r="B36" s="83"/>
      <c r="C36" s="31" t="s">
        <v>105</v>
      </c>
      <c r="D36" s="31"/>
      <c r="E36" s="31"/>
      <c r="F36" s="31"/>
      <c r="G36" s="31"/>
      <c r="H36" s="29"/>
      <c r="I36" s="29"/>
      <c r="J36" s="29"/>
      <c r="K36" s="29"/>
      <c r="L36" s="29"/>
      <c r="M36" s="29"/>
      <c r="N36" s="29"/>
      <c r="O36" s="66" t="n">
        <f aca="false">SUM(H36:N36)</f>
        <v>0</v>
      </c>
    </row>
    <row r="37" customFormat="false" ht="20.25" hidden="false" customHeight="true" outlineLevel="0" collapsed="false">
      <c r="A37" s="29"/>
      <c r="B37" s="83"/>
      <c r="C37" s="31" t="s">
        <v>106</v>
      </c>
      <c r="D37" s="31"/>
      <c r="E37" s="31"/>
      <c r="F37" s="31"/>
      <c r="G37" s="31"/>
      <c r="H37" s="66" t="n">
        <f aca="false">H26</f>
        <v>37787.436</v>
      </c>
      <c r="I37" s="29"/>
      <c r="J37" s="66" t="n">
        <f aca="false">J26</f>
        <v>90875</v>
      </c>
      <c r="K37" s="29"/>
      <c r="L37" s="29"/>
      <c r="M37" s="29"/>
      <c r="N37" s="29"/>
      <c r="O37" s="66" t="n">
        <f aca="false">SUM(H37:N37)</f>
        <v>128662.436</v>
      </c>
    </row>
    <row r="38" customFormat="false" ht="58.5" hidden="false" customHeight="true" outlineLevel="0" collapsed="false">
      <c r="A38" s="29"/>
      <c r="B38" s="83"/>
      <c r="C38" s="31" t="s">
        <v>101</v>
      </c>
      <c r="D38" s="31"/>
      <c r="E38" s="31"/>
      <c r="F38" s="31"/>
      <c r="G38" s="31"/>
      <c r="H38" s="29"/>
      <c r="I38" s="29"/>
      <c r="J38" s="29"/>
      <c r="K38" s="29"/>
      <c r="L38" s="29"/>
      <c r="M38" s="29"/>
      <c r="N38" s="29"/>
      <c r="O38" s="66" t="n">
        <f aca="false">SUM(H38:N38)</f>
        <v>0</v>
      </c>
    </row>
    <row r="39" customFormat="false" ht="39" hidden="false" customHeight="true" outlineLevel="0" collapsed="false">
      <c r="A39" s="29"/>
      <c r="B39" s="83"/>
      <c r="C39" s="31" t="s">
        <v>83</v>
      </c>
      <c r="D39" s="31"/>
      <c r="E39" s="31"/>
      <c r="F39" s="31"/>
      <c r="G39" s="31"/>
      <c r="H39" s="66" t="n">
        <f aca="false">H32</f>
        <v>2411.964</v>
      </c>
      <c r="I39" s="29"/>
      <c r="J39" s="66" t="n">
        <f aca="false">J32</f>
        <v>5653.8</v>
      </c>
      <c r="K39" s="29"/>
      <c r="L39" s="29"/>
      <c r="M39" s="29"/>
      <c r="N39" s="29"/>
      <c r="O39" s="66" t="n">
        <f aca="false">SUM(H39:N39)</f>
        <v>8065.764</v>
      </c>
    </row>
    <row r="40" customFormat="false" ht="24" hidden="false" customHeight="true" outlineLevel="0" collapsed="false">
      <c r="A40" s="29"/>
      <c r="B40" s="85"/>
      <c r="C40" s="31" t="s">
        <v>85</v>
      </c>
      <c r="D40" s="31"/>
      <c r="E40" s="31"/>
      <c r="F40" s="31"/>
      <c r="G40" s="31"/>
      <c r="H40" s="66" t="n">
        <f aca="false">H33</f>
        <v>4466.6</v>
      </c>
      <c r="I40" s="29"/>
      <c r="J40" s="66" t="n">
        <f aca="false">J33</f>
        <v>10725.5</v>
      </c>
      <c r="K40" s="29"/>
      <c r="L40" s="29"/>
      <c r="M40" s="29"/>
      <c r="N40" s="29"/>
      <c r="O40" s="66" t="n">
        <f aca="false">SUM(H40:N40)</f>
        <v>15192.1</v>
      </c>
    </row>
  </sheetData>
  <mergeCells count="21">
    <mergeCell ref="A2:O2"/>
    <mergeCell ref="A3:O3"/>
    <mergeCell ref="A5:A6"/>
    <mergeCell ref="B5:B6"/>
    <mergeCell ref="C5:C6"/>
    <mergeCell ref="D5:G5"/>
    <mergeCell ref="H5:O5"/>
    <mergeCell ref="D6:G6"/>
    <mergeCell ref="C8:O8"/>
    <mergeCell ref="B9:B11"/>
    <mergeCell ref="A14:B18"/>
    <mergeCell ref="A21:A22"/>
    <mergeCell ref="B21:B22"/>
    <mergeCell ref="C21:C22"/>
    <mergeCell ref="D21:G21"/>
    <mergeCell ref="H21:O21"/>
    <mergeCell ref="D22:G22"/>
    <mergeCell ref="B24:O24"/>
    <mergeCell ref="C25:O25"/>
    <mergeCell ref="B26:B29"/>
    <mergeCell ref="B30:B33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68" fitToWidth="1" fitToHeight="1" pageOrder="downThenOver" orientation="landscape" blackAndWhite="false" draft="false" cellComments="none" firstPageNumber="17" useFirstPageNumber="true" horizontalDpi="300" verticalDpi="300" copies="1"/>
  <headerFooter differentFirst="false" differentOddEven="false">
    <oddHeader>&amp;C&amp;P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S23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10" zoomScalePageLayoutView="80" workbookViewId="0">
      <selection pane="topLeft" activeCell="T13" activeCellId="0" sqref="T13"/>
    </sheetView>
  </sheetViews>
  <sheetFormatPr defaultColWidth="9.1484375" defaultRowHeight="15" zeroHeight="false" outlineLevelRow="0" outlineLevelCol="0"/>
  <cols>
    <col collapsed="false" customWidth="true" hidden="false" outlineLevel="0" max="1" min="1" style="17" width="7.29"/>
    <col collapsed="false" customWidth="true" hidden="false" outlineLevel="0" max="2" min="2" style="17" width="41.86"/>
    <col collapsed="false" customWidth="true" hidden="false" outlineLevel="0" max="3" min="3" style="17" width="9"/>
    <col collapsed="false" customWidth="true" hidden="false" outlineLevel="0" max="4" min="4" style="17" width="10.85"/>
    <col collapsed="false" customWidth="true" hidden="false" outlineLevel="0" max="5" min="5" style="17" width="7.71"/>
    <col collapsed="false" customWidth="true" hidden="false" outlineLevel="0" max="6" min="6" style="17" width="8.86"/>
    <col collapsed="false" customWidth="true" hidden="false" outlineLevel="0" max="7" min="7" style="17" width="9.71"/>
    <col collapsed="false" customWidth="true" hidden="false" outlineLevel="0" max="8" min="8" style="17" width="11.43"/>
    <col collapsed="false" customWidth="true" hidden="false" outlineLevel="0" max="9" min="9" style="17" width="11.29"/>
    <col collapsed="false" customWidth="true" hidden="false" outlineLevel="0" max="10" min="10" style="17" width="10.71"/>
    <col collapsed="false" customWidth="true" hidden="false" outlineLevel="0" max="11" min="11" style="17" width="11.57"/>
    <col collapsed="false" customWidth="true" hidden="false" outlineLevel="0" max="12" min="12" style="17" width="11.29"/>
    <col collapsed="false" customWidth="true" hidden="false" outlineLevel="0" max="13" min="13" style="17" width="10.42"/>
    <col collapsed="false" customWidth="true" hidden="false" outlineLevel="0" max="14" min="14" style="17" width="16.69"/>
    <col collapsed="false" customWidth="false" hidden="false" outlineLevel="0" max="16384" min="15" style="17" width="9.14"/>
  </cols>
  <sheetData>
    <row r="1" customFormat="false" ht="15.75" hidden="false" customHeight="false" outlineLevel="0" collapsed="false">
      <c r="A1" s="18" t="str">
        <f aca="false">HYPERLINK("#Оглавление!A1","Назад в оглавление")</f>
        <v>Назад в оглавление</v>
      </c>
      <c r="B1" s="19"/>
      <c r="C1" s="19"/>
      <c r="D1" s="19"/>
    </row>
    <row r="2" s="23" customFormat="true" ht="18.75" hidden="false" customHeight="false" outlineLevel="0" collapsed="false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17"/>
      <c r="P2" s="17"/>
      <c r="Q2" s="17"/>
      <c r="R2" s="17"/>
      <c r="S2" s="17"/>
    </row>
    <row r="3" s="23" customFormat="true" ht="21.45" hidden="false" customHeight="true" outlineLevel="0" collapsed="false">
      <c r="A3" s="4" t="s">
        <v>107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23" customFormat="true" ht="16.75" hidden="false" customHeight="true" outlineLevel="0" collapsed="false">
      <c r="A4" s="3" t="s">
        <v>108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="61" customFormat="true" ht="35.25" hidden="false" customHeight="true" outlineLevel="0" collapsed="false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23"/>
      <c r="P5" s="23"/>
      <c r="Q5" s="23"/>
      <c r="R5" s="23"/>
      <c r="S5" s="23"/>
    </row>
    <row r="6" s="61" customFormat="true" ht="36" hidden="false" customHeight="true" outlineLevel="0" collapsed="false">
      <c r="A6" s="88" t="s">
        <v>109</v>
      </c>
      <c r="B6" s="88" t="s">
        <v>110</v>
      </c>
      <c r="C6" s="89" t="s">
        <v>111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88" t="s">
        <v>112</v>
      </c>
    </row>
    <row r="7" s="61" customFormat="true" ht="35.25" hidden="false" customHeight="true" outlineLevel="0" collapsed="false">
      <c r="A7" s="88"/>
      <c r="B7" s="88"/>
      <c r="C7" s="90" t="s">
        <v>113</v>
      </c>
      <c r="D7" s="90" t="s">
        <v>114</v>
      </c>
      <c r="E7" s="90" t="s">
        <v>115</v>
      </c>
      <c r="F7" s="90" t="s">
        <v>116</v>
      </c>
      <c r="G7" s="90" t="s">
        <v>117</v>
      </c>
      <c r="H7" s="90" t="s">
        <v>118</v>
      </c>
      <c r="I7" s="90" t="s">
        <v>119</v>
      </c>
      <c r="J7" s="90" t="s">
        <v>120</v>
      </c>
      <c r="K7" s="90" t="s">
        <v>121</v>
      </c>
      <c r="L7" s="90" t="s">
        <v>122</v>
      </c>
      <c r="M7" s="90" t="s">
        <v>123</v>
      </c>
      <c r="N7" s="88"/>
    </row>
    <row r="8" s="61" customFormat="true" ht="33.75" hidden="false" customHeight="true" outlineLevel="0" collapsed="false">
      <c r="A8" s="88" t="n">
        <v>1</v>
      </c>
      <c r="B8" s="88" t="n">
        <v>2</v>
      </c>
      <c r="C8" s="88" t="n">
        <v>3</v>
      </c>
      <c r="D8" s="88" t="n">
        <v>4</v>
      </c>
      <c r="E8" s="88" t="n">
        <v>5</v>
      </c>
      <c r="F8" s="88" t="n">
        <v>6</v>
      </c>
      <c r="G8" s="88" t="n">
        <v>7</v>
      </c>
      <c r="H8" s="88" t="n">
        <v>8</v>
      </c>
      <c r="I8" s="88" t="n">
        <v>9</v>
      </c>
      <c r="J8" s="88" t="n">
        <v>10</v>
      </c>
      <c r="K8" s="88" t="n">
        <v>11</v>
      </c>
      <c r="L8" s="88" t="n">
        <v>12</v>
      </c>
      <c r="M8" s="88" t="n">
        <v>13</v>
      </c>
      <c r="N8" s="88" t="n">
        <v>14</v>
      </c>
    </row>
    <row r="9" s="61" customFormat="true" ht="51.75" hidden="false" customHeight="true" outlineLevel="0" collapsed="false">
      <c r="A9" s="88" t="s">
        <v>15</v>
      </c>
      <c r="B9" s="91" t="s">
        <v>124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</row>
    <row r="10" s="61" customFormat="true" ht="107.25" hidden="false" customHeight="true" outlineLevel="0" collapsed="false">
      <c r="A10" s="92" t="s">
        <v>125</v>
      </c>
      <c r="B10" s="31" t="s">
        <v>126</v>
      </c>
      <c r="C10" s="29" t="s">
        <v>127</v>
      </c>
      <c r="D10" s="29" t="s">
        <v>127</v>
      </c>
      <c r="E10" s="29" t="s">
        <v>127</v>
      </c>
      <c r="F10" s="29" t="s">
        <v>127</v>
      </c>
      <c r="G10" s="69" t="n">
        <v>7387.9</v>
      </c>
      <c r="H10" s="66" t="n">
        <f aca="false">18469.8+7387.9</f>
        <v>25857.7</v>
      </c>
      <c r="I10" s="69" t="n">
        <f aca="false">18808.3+25857.7</f>
        <v>44666</v>
      </c>
      <c r="J10" s="69" t="n">
        <f aca="false">18808.3+25857.7</f>
        <v>44666</v>
      </c>
      <c r="K10" s="66" t="n">
        <f aca="false">J10</f>
        <v>44666</v>
      </c>
      <c r="L10" s="66" t="n">
        <f aca="false">K10</f>
        <v>44666</v>
      </c>
      <c r="M10" s="66" t="n">
        <f aca="false">L10</f>
        <v>44666</v>
      </c>
      <c r="N10" s="66" t="n">
        <f aca="false">M10</f>
        <v>44666</v>
      </c>
    </row>
    <row r="11" s="61" customFormat="true" ht="48" hidden="true" customHeight="true" outlineLevel="0" collapsed="false">
      <c r="A11" s="29" t="s">
        <v>43</v>
      </c>
      <c r="B11" s="30" t="s">
        <v>44</v>
      </c>
      <c r="C11" s="29"/>
      <c r="D11" s="29"/>
      <c r="E11" s="29"/>
      <c r="F11" s="29"/>
      <c r="G11" s="93"/>
      <c r="H11" s="93"/>
      <c r="I11" s="93"/>
      <c r="J11" s="93"/>
      <c r="K11" s="93"/>
      <c r="L11" s="93"/>
      <c r="M11" s="93"/>
      <c r="N11" s="66" t="n">
        <f aca="false">M11</f>
        <v>0</v>
      </c>
    </row>
    <row r="12" customFormat="false" ht="43.5" hidden="true" customHeight="true" outlineLevel="0" collapsed="false">
      <c r="A12" s="94" t="s">
        <v>128</v>
      </c>
      <c r="B12" s="94"/>
      <c r="C12" s="95" t="s">
        <v>127</v>
      </c>
      <c r="D12" s="95" t="s">
        <v>127</v>
      </c>
      <c r="E12" s="95" t="s">
        <v>127</v>
      </c>
      <c r="F12" s="95" t="s">
        <v>127</v>
      </c>
      <c r="G12" s="95" t="s">
        <v>127</v>
      </c>
      <c r="H12" s="95" t="s">
        <v>127</v>
      </c>
      <c r="I12" s="96" t="n">
        <f aca="false">SUM(I10:I11)</f>
        <v>44666</v>
      </c>
      <c r="J12" s="96" t="n">
        <f aca="false">SUM(J10:J11)</f>
        <v>44666</v>
      </c>
      <c r="K12" s="96" t="n">
        <f aca="false">SUM(K10:K11)</f>
        <v>44666</v>
      </c>
      <c r="L12" s="96" t="n">
        <f aca="false">SUM(L10:L11)</f>
        <v>44666</v>
      </c>
      <c r="M12" s="96" t="n">
        <f aca="false">SUM(M10:M11)</f>
        <v>44666</v>
      </c>
      <c r="N12" s="97" t="n">
        <f aca="false">SUM(N10:N11)</f>
        <v>44666</v>
      </c>
      <c r="O12" s="61"/>
      <c r="P12" s="61"/>
      <c r="Q12" s="61"/>
      <c r="R12" s="61"/>
      <c r="S12" s="61"/>
    </row>
    <row r="13" customFormat="false" ht="15" hidden="false" customHeight="false" outlineLevel="0" collapsed="false">
      <c r="O13" s="60"/>
    </row>
    <row r="14" customFormat="false" ht="15" hidden="false" customHeight="false" outlineLevel="0" collapsed="false">
      <c r="A14" s="98"/>
      <c r="O14" s="60"/>
    </row>
    <row r="23" customFormat="false" ht="15" hidden="false" customHeight="false" outlineLevel="0" collapsed="false">
      <c r="S23" s="17" t="s">
        <v>52</v>
      </c>
    </row>
  </sheetData>
  <mergeCells count="9">
    <mergeCell ref="A2:N2"/>
    <mergeCell ref="A3:N3"/>
    <mergeCell ref="A4:N4"/>
    <mergeCell ref="A6:A7"/>
    <mergeCell ref="B6:B7"/>
    <mergeCell ref="C6:M6"/>
    <mergeCell ref="N6:N7"/>
    <mergeCell ref="B9:N9"/>
    <mergeCell ref="A12:B12"/>
  </mergeCells>
  <printOptions headings="false" gridLines="false" gridLinesSet="true" horizontalCentered="true" verticalCentered="false"/>
  <pageMargins left="0.39375" right="0.39375" top="1.18125" bottom="0.590277777777778" header="0.315277777777778" footer="0.511811023622047"/>
  <pageSetup paperSize="9" scale="79" fitToWidth="1" fitToHeight="1" pageOrder="downThenOver" orientation="landscape" blackAndWhite="false" draft="false" cellComments="none" firstPageNumber="18" useFirstPageNumber="true" horizontalDpi="300" verticalDpi="300" copies="1"/>
  <headerFooter differentFirst="false" differentOddEven="false">
    <oddHeader>&amp;C&amp;P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75" zoomScalePageLayoutView="80" workbookViewId="0">
      <selection pane="topLeft" activeCell="K17" activeCellId="0" sqref="K17"/>
    </sheetView>
  </sheetViews>
  <sheetFormatPr defaultColWidth="9.1484375" defaultRowHeight="15" zeroHeight="false" outlineLevelRow="0" outlineLevelCol="0"/>
  <cols>
    <col collapsed="false" customWidth="true" hidden="false" outlineLevel="0" max="1" min="1" style="17" width="12.34"/>
    <col collapsed="false" customWidth="true" hidden="false" outlineLevel="0" max="2" min="2" style="17" width="62.71"/>
    <col collapsed="false" customWidth="true" hidden="false" outlineLevel="0" max="3" min="3" style="17" width="15.47"/>
    <col collapsed="false" customWidth="true" hidden="false" outlineLevel="0" max="4" min="4" style="17" width="18.08"/>
    <col collapsed="false" customWidth="true" hidden="false" outlineLevel="0" max="5" min="5" style="17" width="18.42"/>
    <col collapsed="false" customWidth="true" hidden="false" outlineLevel="0" max="6" min="6" style="17" width="14.71"/>
    <col collapsed="false" customWidth="true" hidden="false" outlineLevel="0" max="7" min="7" style="17" width="21.29"/>
    <col collapsed="false" customWidth="true" hidden="false" outlineLevel="0" max="8" min="8" style="17" width="20.85"/>
    <col collapsed="false" customWidth="true" hidden="false" outlineLevel="0" max="9" min="9" style="17" width="15.29"/>
    <col collapsed="false" customWidth="true" hidden="false" outlineLevel="0" max="10" min="10" style="17" width="14.94"/>
    <col collapsed="false" customWidth="true" hidden="false" outlineLevel="0" max="11" min="11" style="17" width="17.42"/>
    <col collapsed="false" customWidth="true" hidden="false" outlineLevel="0" max="12" min="12" style="17" width="26.29"/>
    <col collapsed="false" customWidth="true" hidden="true" outlineLevel="0" max="13" min="13" style="17" width="20.14"/>
    <col collapsed="false" customWidth="false" hidden="false" outlineLevel="0" max="15" min="14" style="17" width="9.14"/>
    <col collapsed="false" customWidth="true" hidden="false" outlineLevel="0" max="16" min="16" style="17" width="9.86"/>
    <col collapsed="false" customWidth="false" hidden="false" outlineLevel="0" max="16384" min="17" style="17" width="9.14"/>
  </cols>
  <sheetData>
    <row r="1" s="98" customFormat="true" ht="21.45" hidden="false" customHeight="true" outlineLevel="0" collapsed="false">
      <c r="A1" s="99"/>
      <c r="B1" s="20"/>
      <c r="C1" s="19"/>
      <c r="D1" s="19"/>
      <c r="E1" s="17"/>
      <c r="F1" s="17"/>
      <c r="G1" s="17"/>
      <c r="H1" s="100"/>
      <c r="I1" s="100"/>
      <c r="J1" s="101"/>
      <c r="K1" s="102" t="s">
        <v>129</v>
      </c>
      <c r="L1" s="102"/>
      <c r="M1" s="103"/>
      <c r="N1" s="17"/>
      <c r="O1" s="17"/>
      <c r="P1" s="101"/>
      <c r="Q1" s="103"/>
      <c r="R1" s="103"/>
      <c r="S1" s="17"/>
      <c r="T1" s="17"/>
      <c r="U1" s="17"/>
    </row>
    <row r="2" s="98" customFormat="true" ht="15.85" hidden="false" customHeight="true" outlineLevel="0" collapsed="false">
      <c r="A2" s="99"/>
      <c r="B2" s="20"/>
      <c r="C2" s="19"/>
      <c r="D2" s="19"/>
      <c r="E2" s="17"/>
      <c r="F2" s="17"/>
      <c r="G2" s="17"/>
      <c r="H2" s="100"/>
      <c r="I2" s="100"/>
      <c r="J2" s="101"/>
      <c r="K2" s="102" t="s">
        <v>130</v>
      </c>
      <c r="L2" s="102"/>
      <c r="M2" s="103"/>
      <c r="N2" s="17"/>
      <c r="O2" s="17"/>
      <c r="P2" s="101"/>
      <c r="Q2" s="103"/>
      <c r="R2" s="103"/>
      <c r="S2" s="17"/>
      <c r="T2" s="17"/>
      <c r="U2" s="17"/>
    </row>
    <row r="3" s="98" customFormat="true" ht="15.85" hidden="false" customHeight="true" outlineLevel="0" collapsed="false">
      <c r="A3" s="99"/>
      <c r="B3" s="20"/>
      <c r="C3" s="19"/>
      <c r="D3" s="19"/>
      <c r="E3" s="17"/>
      <c r="F3" s="17"/>
      <c r="G3" s="17"/>
      <c r="H3" s="100"/>
      <c r="I3" s="100"/>
      <c r="J3" s="101"/>
      <c r="K3" s="102" t="s">
        <v>131</v>
      </c>
      <c r="L3" s="102"/>
      <c r="M3" s="103"/>
      <c r="N3" s="17"/>
      <c r="O3" s="17"/>
      <c r="P3" s="101"/>
      <c r="Q3" s="103"/>
      <c r="R3" s="103"/>
      <c r="S3" s="17"/>
      <c r="T3" s="17"/>
      <c r="U3" s="17"/>
    </row>
    <row r="4" s="98" customFormat="true" ht="15.85" hidden="false" customHeight="true" outlineLevel="0" collapsed="false">
      <c r="A4" s="99"/>
      <c r="B4" s="20"/>
      <c r="C4" s="19"/>
      <c r="D4" s="19"/>
      <c r="E4" s="17"/>
      <c r="F4" s="17"/>
      <c r="G4" s="17"/>
      <c r="H4" s="100"/>
      <c r="I4" s="100"/>
      <c r="J4" s="101"/>
      <c r="K4" s="102" t="s">
        <v>132</v>
      </c>
      <c r="L4" s="102"/>
      <c r="M4" s="103"/>
      <c r="N4" s="17"/>
      <c r="O4" s="17"/>
      <c r="P4" s="101"/>
      <c r="Q4" s="103"/>
      <c r="R4" s="103"/>
      <c r="S4" s="17"/>
      <c r="T4" s="17"/>
      <c r="U4" s="17"/>
    </row>
    <row r="5" s="98" customFormat="true" ht="15.85" hidden="false" customHeight="true" outlineLevel="0" collapsed="false">
      <c r="A5" s="99"/>
      <c r="B5" s="20"/>
      <c r="C5" s="19"/>
      <c r="D5" s="19"/>
      <c r="E5" s="17"/>
      <c r="F5" s="17"/>
      <c r="G5" s="17"/>
      <c r="H5" s="100"/>
      <c r="I5" s="100"/>
      <c r="J5" s="101"/>
      <c r="K5" s="102" t="s">
        <v>133</v>
      </c>
      <c r="L5" s="102"/>
      <c r="M5" s="103"/>
      <c r="N5" s="17"/>
      <c r="O5" s="17"/>
      <c r="P5" s="101"/>
      <c r="Q5" s="103"/>
      <c r="R5" s="103"/>
      <c r="S5" s="17"/>
      <c r="T5" s="17"/>
      <c r="U5" s="17"/>
    </row>
    <row r="6" s="98" customFormat="true" ht="15.85" hidden="false" customHeight="true" outlineLevel="0" collapsed="false">
      <c r="A6" s="99"/>
      <c r="B6" s="20"/>
      <c r="C6" s="19"/>
      <c r="D6" s="19"/>
      <c r="E6" s="17"/>
      <c r="F6" s="17"/>
      <c r="G6" s="17"/>
      <c r="H6" s="100"/>
      <c r="I6" s="100"/>
      <c r="J6" s="101"/>
      <c r="K6" s="102" t="s">
        <v>134</v>
      </c>
      <c r="L6" s="102"/>
      <c r="M6" s="103"/>
      <c r="N6" s="17"/>
      <c r="O6" s="17"/>
      <c r="P6" s="101"/>
      <c r="Q6" s="103"/>
      <c r="R6" s="103"/>
      <c r="S6" s="17"/>
      <c r="T6" s="17"/>
      <c r="U6" s="17"/>
    </row>
    <row r="7" s="98" customFormat="true" ht="9.3" hidden="false" customHeight="true" outlineLevel="0" collapsed="false">
      <c r="A7" s="99"/>
      <c r="B7" s="20"/>
      <c r="C7" s="19"/>
      <c r="D7" s="19"/>
      <c r="E7" s="17"/>
      <c r="F7" s="17"/>
      <c r="G7" s="17"/>
      <c r="H7" s="100"/>
      <c r="I7" s="100"/>
      <c r="J7" s="101"/>
      <c r="K7" s="102"/>
      <c r="L7" s="103"/>
      <c r="M7" s="103"/>
      <c r="N7" s="17"/>
      <c r="O7" s="17"/>
      <c r="P7" s="101"/>
      <c r="Q7" s="103"/>
      <c r="R7" s="103"/>
      <c r="S7" s="17"/>
      <c r="T7" s="17"/>
      <c r="U7" s="17"/>
    </row>
    <row r="8" s="98" customFormat="true" ht="24.25" hidden="false" customHeight="true" outlineLevel="0" collapsed="false">
      <c r="A8" s="104" t="s">
        <v>135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23"/>
      <c r="O8" s="23"/>
      <c r="P8" s="23"/>
      <c r="Q8" s="23"/>
      <c r="R8" s="23"/>
      <c r="S8" s="23"/>
      <c r="T8" s="23"/>
      <c r="U8" s="23"/>
    </row>
    <row r="9" s="98" customFormat="true" ht="9.3" hidden="false" customHeight="true" outlineLevel="0" collapsed="false">
      <c r="A9" s="87"/>
      <c r="B9" s="87"/>
      <c r="C9" s="87"/>
      <c r="D9" s="87"/>
      <c r="E9" s="87"/>
      <c r="F9" s="87"/>
      <c r="G9" s="87"/>
      <c r="H9" s="105"/>
      <c r="I9" s="87"/>
      <c r="J9" s="87"/>
      <c r="K9" s="87"/>
      <c r="L9" s="87"/>
      <c r="M9" s="87"/>
      <c r="N9" s="23"/>
      <c r="O9" s="23"/>
      <c r="P9" s="23"/>
      <c r="Q9" s="23"/>
      <c r="R9" s="23"/>
      <c r="S9" s="23"/>
      <c r="T9" s="23"/>
      <c r="U9" s="23"/>
    </row>
    <row r="10" s="98" customFormat="true" ht="27.05" hidden="false" customHeight="true" outlineLevel="0" collapsed="false">
      <c r="A10" s="106" t="s">
        <v>3</v>
      </c>
      <c r="B10" s="106" t="s">
        <v>136</v>
      </c>
      <c r="C10" s="9" t="s">
        <v>137</v>
      </c>
      <c r="D10" s="9"/>
      <c r="E10" s="9" t="s">
        <v>138</v>
      </c>
      <c r="F10" s="9"/>
      <c r="G10" s="9" t="s">
        <v>139</v>
      </c>
      <c r="H10" s="106" t="s">
        <v>140</v>
      </c>
      <c r="I10" s="9" t="s">
        <v>141</v>
      </c>
      <c r="J10" s="9"/>
      <c r="K10" s="106" t="s">
        <v>142</v>
      </c>
      <c r="L10" s="9" t="s">
        <v>143</v>
      </c>
      <c r="M10" s="95" t="s">
        <v>12</v>
      </c>
      <c r="N10" s="23"/>
      <c r="O10" s="23"/>
      <c r="P10" s="23"/>
      <c r="Q10" s="23"/>
      <c r="R10" s="23"/>
      <c r="S10" s="23"/>
      <c r="T10" s="23"/>
      <c r="U10" s="23"/>
    </row>
    <row r="11" s="98" customFormat="true" ht="63.4" hidden="false" customHeight="true" outlineLevel="0" collapsed="false">
      <c r="A11" s="106"/>
      <c r="B11" s="106"/>
      <c r="C11" s="106" t="s">
        <v>144</v>
      </c>
      <c r="D11" s="106" t="s">
        <v>145</v>
      </c>
      <c r="E11" s="106" t="s">
        <v>146</v>
      </c>
      <c r="F11" s="106" t="s">
        <v>147</v>
      </c>
      <c r="G11" s="9"/>
      <c r="H11" s="106"/>
      <c r="I11" s="106" t="s">
        <v>7</v>
      </c>
      <c r="J11" s="106" t="s">
        <v>148</v>
      </c>
      <c r="K11" s="106"/>
      <c r="L11" s="9"/>
      <c r="M11" s="95"/>
      <c r="N11" s="23"/>
      <c r="O11" s="23"/>
      <c r="P11" s="23"/>
      <c r="Q11" s="23"/>
      <c r="R11" s="23"/>
      <c r="S11" s="23"/>
      <c r="T11" s="23"/>
      <c r="U11" s="23"/>
    </row>
    <row r="12" s="23" customFormat="true" ht="23.25" hidden="false" customHeight="true" outlineLevel="0" collapsed="false">
      <c r="A12" s="106" t="n">
        <v>1</v>
      </c>
      <c r="B12" s="106" t="n">
        <v>2</v>
      </c>
      <c r="C12" s="106" t="n">
        <v>3</v>
      </c>
      <c r="D12" s="106" t="n">
        <v>4</v>
      </c>
      <c r="E12" s="106" t="n">
        <v>5</v>
      </c>
      <c r="F12" s="106" t="n">
        <v>6</v>
      </c>
      <c r="G12" s="106" t="n">
        <v>7</v>
      </c>
      <c r="H12" s="107" t="n">
        <v>8</v>
      </c>
      <c r="I12" s="107" t="n">
        <v>9</v>
      </c>
      <c r="J12" s="107" t="n">
        <v>10</v>
      </c>
      <c r="K12" s="107" t="n">
        <v>11</v>
      </c>
      <c r="L12" s="107" t="n">
        <v>12</v>
      </c>
      <c r="M12" s="108" t="n">
        <v>13</v>
      </c>
    </row>
    <row r="13" s="23" customFormat="true" ht="31.7" hidden="false" customHeight="true" outlineLevel="0" collapsed="false">
      <c r="A13" s="106" t="s">
        <v>15</v>
      </c>
      <c r="B13" s="109" t="s">
        <v>149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0"/>
    </row>
    <row r="14" s="23" customFormat="true" ht="80.25" hidden="true" customHeight="true" outlineLevel="0" collapsed="false">
      <c r="A14" s="110" t="s">
        <v>41</v>
      </c>
      <c r="B14" s="111" t="s">
        <v>150</v>
      </c>
      <c r="C14" s="110"/>
      <c r="D14" s="110"/>
      <c r="E14" s="110" t="s">
        <v>151</v>
      </c>
      <c r="F14" s="110" t="s">
        <v>151</v>
      </c>
      <c r="G14" s="110"/>
      <c r="H14" s="110"/>
      <c r="I14" s="110"/>
      <c r="J14" s="110"/>
      <c r="K14" s="110"/>
      <c r="L14" s="110"/>
      <c r="M14" s="112"/>
    </row>
    <row r="15" s="23" customFormat="true" ht="77.25" hidden="true" customHeight="true" outlineLevel="0" collapsed="false">
      <c r="A15" s="110" t="s">
        <v>152</v>
      </c>
      <c r="B15" s="111" t="s">
        <v>153</v>
      </c>
      <c r="C15" s="110" t="s">
        <v>151</v>
      </c>
      <c r="D15" s="110"/>
      <c r="E15" s="110" t="s">
        <v>151</v>
      </c>
      <c r="F15" s="110" t="s">
        <v>151</v>
      </c>
      <c r="G15" s="110"/>
      <c r="H15" s="110" t="s">
        <v>151</v>
      </c>
      <c r="I15" s="110" t="s">
        <v>151</v>
      </c>
      <c r="J15" s="110" t="s">
        <v>151</v>
      </c>
      <c r="K15" s="110" t="s">
        <v>151</v>
      </c>
      <c r="L15" s="110"/>
      <c r="M15" s="112"/>
    </row>
    <row r="16" s="23" customFormat="true" ht="38.2" hidden="false" customHeight="true" outlineLevel="0" collapsed="false">
      <c r="A16" s="110" t="s">
        <v>18</v>
      </c>
      <c r="B16" s="25" t="s">
        <v>93</v>
      </c>
      <c r="C16" s="11" t="n">
        <v>2024</v>
      </c>
      <c r="D16" s="11" t="n">
        <v>2024</v>
      </c>
      <c r="E16" s="110" t="s">
        <v>151</v>
      </c>
      <c r="F16" s="110" t="s">
        <v>151</v>
      </c>
      <c r="G16" s="110" t="s">
        <v>154</v>
      </c>
      <c r="H16" s="110" t="s">
        <v>151</v>
      </c>
      <c r="I16" s="110" t="s">
        <v>151</v>
      </c>
      <c r="J16" s="110" t="s">
        <v>151</v>
      </c>
      <c r="K16" s="110" t="s">
        <v>151</v>
      </c>
      <c r="L16" s="110" t="s">
        <v>151</v>
      </c>
      <c r="M16" s="113"/>
      <c r="O16" s="23" t="s">
        <v>27</v>
      </c>
      <c r="S16" s="23" t="s">
        <v>51</v>
      </c>
    </row>
    <row r="17" s="23" customFormat="true" ht="41" hidden="false" customHeight="true" outlineLevel="0" collapsed="false">
      <c r="A17" s="110" t="s">
        <v>41</v>
      </c>
      <c r="B17" s="109" t="s">
        <v>155</v>
      </c>
      <c r="C17" s="9" t="n">
        <v>2024</v>
      </c>
      <c r="D17" s="9" t="n">
        <v>2024</v>
      </c>
      <c r="E17" s="11" t="s">
        <v>151</v>
      </c>
      <c r="F17" s="11" t="s">
        <v>151</v>
      </c>
      <c r="G17" s="110"/>
      <c r="H17" s="9" t="s">
        <v>151</v>
      </c>
      <c r="I17" s="9" t="s">
        <v>156</v>
      </c>
      <c r="J17" s="9" t="n">
        <v>4.386</v>
      </c>
      <c r="K17" s="114" t="n">
        <v>44666</v>
      </c>
      <c r="L17" s="110" t="s">
        <v>151</v>
      </c>
      <c r="M17" s="113"/>
    </row>
    <row r="18" s="23" customFormat="true" ht="52.2" hidden="false" customHeight="true" outlineLevel="0" collapsed="false">
      <c r="A18" s="111" t="s">
        <v>152</v>
      </c>
      <c r="B18" s="25" t="s">
        <v>157</v>
      </c>
      <c r="C18" s="110" t="s">
        <v>151</v>
      </c>
      <c r="D18" s="115" t="n">
        <v>45383</v>
      </c>
      <c r="E18" s="110" t="s">
        <v>151</v>
      </c>
      <c r="F18" s="110" t="s">
        <v>151</v>
      </c>
      <c r="G18" s="110"/>
      <c r="H18" s="110" t="s">
        <v>151</v>
      </c>
      <c r="I18" s="110" t="s">
        <v>151</v>
      </c>
      <c r="J18" s="110" t="s">
        <v>151</v>
      </c>
      <c r="K18" s="110" t="s">
        <v>151</v>
      </c>
      <c r="L18" s="11" t="s">
        <v>158</v>
      </c>
      <c r="M18" s="113"/>
      <c r="S18" s="23" t="s">
        <v>52</v>
      </c>
    </row>
    <row r="19" s="23" customFormat="true" ht="54.1" hidden="false" customHeight="true" outlineLevel="0" collapsed="false">
      <c r="A19" s="111" t="s">
        <v>159</v>
      </c>
      <c r="B19" s="111" t="s">
        <v>160</v>
      </c>
      <c r="C19" s="110" t="s">
        <v>151</v>
      </c>
      <c r="D19" s="115" t="n">
        <v>45383</v>
      </c>
      <c r="E19" s="110" t="s">
        <v>151</v>
      </c>
      <c r="F19" s="110" t="s">
        <v>151</v>
      </c>
      <c r="G19" s="110"/>
      <c r="H19" s="110" t="s">
        <v>151</v>
      </c>
      <c r="I19" s="110" t="s">
        <v>151</v>
      </c>
      <c r="J19" s="110" t="s">
        <v>151</v>
      </c>
      <c r="K19" s="110" t="s">
        <v>151</v>
      </c>
      <c r="L19" s="11" t="s">
        <v>158</v>
      </c>
      <c r="M19" s="113"/>
      <c r="P19" s="23" t="s">
        <v>17</v>
      </c>
      <c r="R19" s="116" t="s">
        <v>17</v>
      </c>
    </row>
    <row r="20" s="23" customFormat="true" ht="45.75" hidden="false" customHeight="true" outlineLevel="0" collapsed="false">
      <c r="A20" s="111" t="s">
        <v>161</v>
      </c>
      <c r="B20" s="111" t="s">
        <v>162</v>
      </c>
      <c r="C20" s="110" t="s">
        <v>151</v>
      </c>
      <c r="D20" s="115" t="n">
        <v>45444</v>
      </c>
      <c r="E20" s="110" t="s">
        <v>151</v>
      </c>
      <c r="F20" s="110" t="s">
        <v>151</v>
      </c>
      <c r="G20" s="110"/>
      <c r="H20" s="110" t="s">
        <v>151</v>
      </c>
      <c r="I20" s="110" t="s">
        <v>151</v>
      </c>
      <c r="J20" s="110" t="s">
        <v>151</v>
      </c>
      <c r="K20" s="110" t="s">
        <v>151</v>
      </c>
      <c r="L20" s="11" t="s">
        <v>163</v>
      </c>
      <c r="M20" s="113"/>
      <c r="Q20" s="23" t="s">
        <v>27</v>
      </c>
    </row>
    <row r="21" s="23" customFormat="true" ht="52.2" hidden="false" customHeight="true" outlineLevel="0" collapsed="false">
      <c r="A21" s="111" t="s">
        <v>164</v>
      </c>
      <c r="B21" s="111" t="s">
        <v>162</v>
      </c>
      <c r="C21" s="110" t="s">
        <v>151</v>
      </c>
      <c r="D21" s="115" t="n">
        <v>45536</v>
      </c>
      <c r="E21" s="110" t="s">
        <v>151</v>
      </c>
      <c r="F21" s="110" t="s">
        <v>151</v>
      </c>
      <c r="G21" s="110"/>
      <c r="H21" s="110" t="s">
        <v>151</v>
      </c>
      <c r="I21" s="110" t="s">
        <v>151</v>
      </c>
      <c r="J21" s="110" t="s">
        <v>151</v>
      </c>
      <c r="K21" s="110" t="s">
        <v>151</v>
      </c>
      <c r="L21" s="11" t="s">
        <v>163</v>
      </c>
      <c r="M21" s="113"/>
      <c r="R21" s="23" t="s">
        <v>17</v>
      </c>
      <c r="S21" s="23" t="s">
        <v>17</v>
      </c>
    </row>
    <row r="22" s="23" customFormat="true" ht="46.5" hidden="false" customHeight="true" outlineLevel="0" collapsed="false">
      <c r="A22" s="111" t="s">
        <v>165</v>
      </c>
      <c r="B22" s="111" t="s">
        <v>162</v>
      </c>
      <c r="C22" s="110" t="s">
        <v>151</v>
      </c>
      <c r="D22" s="115" t="n">
        <v>45597</v>
      </c>
      <c r="E22" s="110" t="s">
        <v>151</v>
      </c>
      <c r="F22" s="110" t="s">
        <v>151</v>
      </c>
      <c r="G22" s="110"/>
      <c r="H22" s="110" t="s">
        <v>151</v>
      </c>
      <c r="I22" s="110" t="s">
        <v>151</v>
      </c>
      <c r="J22" s="110" t="s">
        <v>151</v>
      </c>
      <c r="K22" s="110" t="s">
        <v>151</v>
      </c>
      <c r="L22" s="11" t="s">
        <v>163</v>
      </c>
      <c r="M22" s="113"/>
    </row>
    <row r="23" customFormat="false" ht="39.15" hidden="false" customHeight="true" outlineLevel="0" collapsed="false">
      <c r="A23" s="111" t="s">
        <v>166</v>
      </c>
      <c r="B23" s="111" t="s">
        <v>167</v>
      </c>
      <c r="C23" s="110" t="s">
        <v>151</v>
      </c>
      <c r="D23" s="115" t="n">
        <v>45657</v>
      </c>
      <c r="E23" s="110" t="s">
        <v>151</v>
      </c>
      <c r="F23" s="110" t="s">
        <v>151</v>
      </c>
      <c r="G23" s="110"/>
      <c r="H23" s="110" t="s">
        <v>151</v>
      </c>
      <c r="I23" s="110" t="s">
        <v>151</v>
      </c>
      <c r="J23" s="110" t="s">
        <v>151</v>
      </c>
      <c r="K23" s="110" t="s">
        <v>151</v>
      </c>
      <c r="L23" s="117" t="s">
        <v>163</v>
      </c>
    </row>
    <row r="24" customFormat="false" ht="35.4" hidden="false" customHeight="true" outlineLevel="0" collapsed="false">
      <c r="A24" s="110" t="s">
        <v>18</v>
      </c>
      <c r="B24" s="25" t="s">
        <v>93</v>
      </c>
      <c r="C24" s="11" t="n">
        <v>2026</v>
      </c>
      <c r="D24" s="11" t="n">
        <v>2026</v>
      </c>
      <c r="E24" s="110" t="s">
        <v>151</v>
      </c>
      <c r="F24" s="110" t="s">
        <v>151</v>
      </c>
      <c r="G24" s="110"/>
      <c r="H24" s="110" t="s">
        <v>151</v>
      </c>
      <c r="I24" s="110" t="s">
        <v>151</v>
      </c>
      <c r="J24" s="110" t="s">
        <v>151</v>
      </c>
      <c r="K24" s="110" t="s">
        <v>151</v>
      </c>
      <c r="L24" s="110" t="s">
        <v>151</v>
      </c>
    </row>
    <row r="25" customFormat="false" ht="68.05" hidden="false" customHeight="true" outlineLevel="0" collapsed="false">
      <c r="A25" s="110" t="s">
        <v>41</v>
      </c>
      <c r="B25" s="109" t="s">
        <v>168</v>
      </c>
      <c r="C25" s="9" t="n">
        <v>2026</v>
      </c>
      <c r="D25" s="9" t="n">
        <v>2026</v>
      </c>
      <c r="E25" s="11" t="s">
        <v>151</v>
      </c>
      <c r="F25" s="11" t="s">
        <v>151</v>
      </c>
      <c r="G25" s="110"/>
      <c r="H25" s="9" t="s">
        <v>151</v>
      </c>
      <c r="I25" s="9" t="s">
        <v>156</v>
      </c>
      <c r="J25" s="118" t="n">
        <v>1.05</v>
      </c>
      <c r="K25" s="114" t="n">
        <v>27702.3</v>
      </c>
      <c r="L25" s="110" t="s">
        <v>151</v>
      </c>
      <c r="O25" s="119" t="n">
        <f aca="false">J25+J32+J39+J46+J53+J60</f>
        <v>3.732</v>
      </c>
      <c r="P25" s="120" t="n">
        <f aca="false">K25+K32+K39+K46+K53+K60</f>
        <v>107254.3</v>
      </c>
    </row>
    <row r="26" customFormat="false" ht="45.7" hidden="false" customHeight="true" outlineLevel="0" collapsed="false">
      <c r="A26" s="111" t="s">
        <v>152</v>
      </c>
      <c r="B26" s="25" t="s">
        <v>157</v>
      </c>
      <c r="C26" s="110" t="s">
        <v>151</v>
      </c>
      <c r="D26" s="115" t="n">
        <v>46113</v>
      </c>
      <c r="E26" s="110" t="s">
        <v>151</v>
      </c>
      <c r="F26" s="110" t="s">
        <v>151</v>
      </c>
      <c r="G26" s="110"/>
      <c r="H26" s="110" t="s">
        <v>151</v>
      </c>
      <c r="I26" s="110" t="s">
        <v>151</v>
      </c>
      <c r="J26" s="110" t="s">
        <v>151</v>
      </c>
      <c r="K26" s="110" t="s">
        <v>151</v>
      </c>
      <c r="L26" s="11" t="s">
        <v>158</v>
      </c>
    </row>
    <row r="27" customFormat="false" ht="47.55" hidden="false" customHeight="true" outlineLevel="0" collapsed="false">
      <c r="A27" s="111" t="s">
        <v>159</v>
      </c>
      <c r="B27" s="111" t="s">
        <v>160</v>
      </c>
      <c r="C27" s="110" t="s">
        <v>151</v>
      </c>
      <c r="D27" s="115" t="n">
        <v>46113</v>
      </c>
      <c r="E27" s="110" t="s">
        <v>151</v>
      </c>
      <c r="F27" s="110" t="s">
        <v>151</v>
      </c>
      <c r="G27" s="110" t="s">
        <v>154</v>
      </c>
      <c r="H27" s="110" t="s">
        <v>151</v>
      </c>
      <c r="I27" s="110" t="s">
        <v>151</v>
      </c>
      <c r="J27" s="110" t="s">
        <v>151</v>
      </c>
      <c r="K27" s="110" t="s">
        <v>151</v>
      </c>
      <c r="L27" s="11" t="s">
        <v>158</v>
      </c>
    </row>
    <row r="28" customFormat="false" ht="45" hidden="false" customHeight="true" outlineLevel="0" collapsed="false">
      <c r="A28" s="111" t="s">
        <v>161</v>
      </c>
      <c r="B28" s="111" t="s">
        <v>162</v>
      </c>
      <c r="C28" s="110" t="s">
        <v>151</v>
      </c>
      <c r="D28" s="115" t="n">
        <v>46174</v>
      </c>
      <c r="E28" s="110" t="s">
        <v>151</v>
      </c>
      <c r="F28" s="110" t="s">
        <v>151</v>
      </c>
      <c r="G28" s="110"/>
      <c r="H28" s="110" t="s">
        <v>151</v>
      </c>
      <c r="I28" s="110" t="s">
        <v>151</v>
      </c>
      <c r="J28" s="110" t="s">
        <v>151</v>
      </c>
      <c r="K28" s="110" t="s">
        <v>151</v>
      </c>
      <c r="L28" s="11" t="s">
        <v>163</v>
      </c>
    </row>
    <row r="29" customFormat="false" ht="50.25" hidden="false" customHeight="true" outlineLevel="0" collapsed="false">
      <c r="A29" s="111" t="s">
        <v>164</v>
      </c>
      <c r="B29" s="111" t="s">
        <v>162</v>
      </c>
      <c r="C29" s="110" t="s">
        <v>151</v>
      </c>
      <c r="D29" s="115" t="n">
        <v>46266</v>
      </c>
      <c r="E29" s="110" t="s">
        <v>151</v>
      </c>
      <c r="F29" s="110" t="s">
        <v>151</v>
      </c>
      <c r="G29" s="110"/>
      <c r="H29" s="110" t="s">
        <v>151</v>
      </c>
      <c r="I29" s="110" t="s">
        <v>151</v>
      </c>
      <c r="J29" s="110" t="s">
        <v>151</v>
      </c>
      <c r="K29" s="110" t="s">
        <v>151</v>
      </c>
      <c r="L29" s="11" t="s">
        <v>163</v>
      </c>
    </row>
    <row r="30" customFormat="false" ht="45.75" hidden="false" customHeight="true" outlineLevel="0" collapsed="false">
      <c r="A30" s="111" t="s">
        <v>165</v>
      </c>
      <c r="B30" s="111" t="s">
        <v>162</v>
      </c>
      <c r="C30" s="110" t="s">
        <v>151</v>
      </c>
      <c r="D30" s="115" t="n">
        <v>46327</v>
      </c>
      <c r="E30" s="110" t="s">
        <v>151</v>
      </c>
      <c r="F30" s="110" t="s">
        <v>151</v>
      </c>
      <c r="G30" s="110" t="s">
        <v>154</v>
      </c>
      <c r="H30" s="110" t="s">
        <v>151</v>
      </c>
      <c r="I30" s="110" t="s">
        <v>151</v>
      </c>
      <c r="J30" s="110" t="s">
        <v>151</v>
      </c>
      <c r="K30" s="110" t="s">
        <v>151</v>
      </c>
      <c r="L30" s="11" t="s">
        <v>163</v>
      </c>
    </row>
    <row r="31" customFormat="false" ht="39.15" hidden="false" customHeight="true" outlineLevel="0" collapsed="false">
      <c r="A31" s="111" t="s">
        <v>166</v>
      </c>
      <c r="B31" s="111" t="s">
        <v>169</v>
      </c>
      <c r="C31" s="110" t="s">
        <v>151</v>
      </c>
      <c r="D31" s="115" t="n">
        <v>46387</v>
      </c>
      <c r="E31" s="110" t="s">
        <v>151</v>
      </c>
      <c r="F31" s="110" t="s">
        <v>151</v>
      </c>
      <c r="G31" s="110"/>
      <c r="H31" s="110" t="s">
        <v>151</v>
      </c>
      <c r="I31" s="110" t="s">
        <v>151</v>
      </c>
      <c r="J31" s="110" t="s">
        <v>151</v>
      </c>
      <c r="K31" s="110" t="s">
        <v>151</v>
      </c>
      <c r="L31" s="117" t="s">
        <v>163</v>
      </c>
    </row>
    <row r="32" customFormat="false" ht="69" hidden="false" customHeight="true" outlineLevel="0" collapsed="false">
      <c r="A32" s="110" t="s">
        <v>80</v>
      </c>
      <c r="B32" s="109" t="s">
        <v>170</v>
      </c>
      <c r="C32" s="9" t="n">
        <v>2026</v>
      </c>
      <c r="D32" s="9" t="n">
        <v>2026</v>
      </c>
      <c r="E32" s="11" t="s">
        <v>151</v>
      </c>
      <c r="F32" s="11" t="s">
        <v>151</v>
      </c>
      <c r="G32" s="110"/>
      <c r="H32" s="9" t="s">
        <v>151</v>
      </c>
      <c r="I32" s="9" t="s">
        <v>156</v>
      </c>
      <c r="J32" s="9" t="n">
        <v>1.455</v>
      </c>
      <c r="K32" s="114" t="n">
        <v>50326.1</v>
      </c>
      <c r="L32" s="110" t="s">
        <v>151</v>
      </c>
    </row>
    <row r="33" customFormat="false" ht="49.4" hidden="false" customHeight="true" outlineLevel="0" collapsed="false">
      <c r="A33" s="111" t="s">
        <v>171</v>
      </c>
      <c r="B33" s="25" t="s">
        <v>157</v>
      </c>
      <c r="C33" s="110" t="s">
        <v>151</v>
      </c>
      <c r="D33" s="115" t="n">
        <v>46113</v>
      </c>
      <c r="E33" s="110" t="s">
        <v>151</v>
      </c>
      <c r="F33" s="110" t="s">
        <v>151</v>
      </c>
      <c r="G33" s="110"/>
      <c r="H33" s="110" t="s">
        <v>151</v>
      </c>
      <c r="I33" s="110" t="s">
        <v>151</v>
      </c>
      <c r="J33" s="110" t="s">
        <v>151</v>
      </c>
      <c r="K33" s="110" t="s">
        <v>151</v>
      </c>
      <c r="L33" s="11" t="s">
        <v>158</v>
      </c>
      <c r="T33" s="17" t="s">
        <v>17</v>
      </c>
    </row>
    <row r="34" customFormat="false" ht="48.5" hidden="false" customHeight="true" outlineLevel="0" collapsed="false">
      <c r="A34" s="111" t="s">
        <v>172</v>
      </c>
      <c r="B34" s="111" t="s">
        <v>160</v>
      </c>
      <c r="C34" s="110" t="s">
        <v>151</v>
      </c>
      <c r="D34" s="115" t="n">
        <v>46113</v>
      </c>
      <c r="E34" s="110" t="s">
        <v>151</v>
      </c>
      <c r="F34" s="110" t="s">
        <v>151</v>
      </c>
      <c r="G34" s="110"/>
      <c r="H34" s="110" t="s">
        <v>151</v>
      </c>
      <c r="I34" s="110" t="s">
        <v>151</v>
      </c>
      <c r="J34" s="110" t="s">
        <v>151</v>
      </c>
      <c r="K34" s="110" t="s">
        <v>151</v>
      </c>
      <c r="L34" s="11" t="s">
        <v>158</v>
      </c>
    </row>
    <row r="35" customFormat="false" ht="49.5" hidden="false" customHeight="true" outlineLevel="0" collapsed="false">
      <c r="A35" s="111" t="s">
        <v>173</v>
      </c>
      <c r="B35" s="111" t="s">
        <v>162</v>
      </c>
      <c r="C35" s="110" t="s">
        <v>151</v>
      </c>
      <c r="D35" s="115" t="n">
        <v>46174</v>
      </c>
      <c r="E35" s="110" t="s">
        <v>151</v>
      </c>
      <c r="F35" s="110" t="s">
        <v>151</v>
      </c>
      <c r="G35" s="110"/>
      <c r="H35" s="110" t="s">
        <v>151</v>
      </c>
      <c r="I35" s="110" t="s">
        <v>151</v>
      </c>
      <c r="J35" s="110" t="s">
        <v>151</v>
      </c>
      <c r="K35" s="110" t="s">
        <v>151</v>
      </c>
      <c r="L35" s="11" t="s">
        <v>163</v>
      </c>
      <c r="U35" s="17" t="s">
        <v>27</v>
      </c>
    </row>
    <row r="36" customFormat="false" ht="45.75" hidden="false" customHeight="true" outlineLevel="0" collapsed="false">
      <c r="A36" s="111" t="s">
        <v>174</v>
      </c>
      <c r="B36" s="111" t="s">
        <v>162</v>
      </c>
      <c r="C36" s="110" t="s">
        <v>151</v>
      </c>
      <c r="D36" s="115" t="n">
        <v>46266</v>
      </c>
      <c r="E36" s="110" t="s">
        <v>151</v>
      </c>
      <c r="F36" s="110" t="s">
        <v>151</v>
      </c>
      <c r="G36" s="110"/>
      <c r="H36" s="110" t="s">
        <v>151</v>
      </c>
      <c r="I36" s="110" t="s">
        <v>151</v>
      </c>
      <c r="J36" s="110" t="s">
        <v>151</v>
      </c>
      <c r="K36" s="110" t="s">
        <v>151</v>
      </c>
      <c r="L36" s="11" t="s">
        <v>163</v>
      </c>
    </row>
    <row r="37" customFormat="false" ht="47.25" hidden="false" customHeight="true" outlineLevel="0" collapsed="false">
      <c r="A37" s="111" t="s">
        <v>175</v>
      </c>
      <c r="B37" s="111" t="s">
        <v>162</v>
      </c>
      <c r="C37" s="110" t="s">
        <v>151</v>
      </c>
      <c r="D37" s="115" t="n">
        <v>46327</v>
      </c>
      <c r="E37" s="110" t="s">
        <v>151</v>
      </c>
      <c r="F37" s="110" t="s">
        <v>151</v>
      </c>
      <c r="G37" s="110"/>
      <c r="H37" s="110" t="s">
        <v>151</v>
      </c>
      <c r="I37" s="110" t="s">
        <v>151</v>
      </c>
      <c r="J37" s="110" t="s">
        <v>151</v>
      </c>
      <c r="K37" s="110" t="s">
        <v>151</v>
      </c>
      <c r="L37" s="11" t="s">
        <v>163</v>
      </c>
    </row>
    <row r="38" customFormat="false" ht="34.5" hidden="false" customHeight="true" outlineLevel="0" collapsed="false">
      <c r="A38" s="111" t="s">
        <v>176</v>
      </c>
      <c r="B38" s="111" t="s">
        <v>169</v>
      </c>
      <c r="C38" s="110" t="s">
        <v>151</v>
      </c>
      <c r="D38" s="115" t="n">
        <v>46387</v>
      </c>
      <c r="E38" s="110" t="s">
        <v>151</v>
      </c>
      <c r="F38" s="110" t="s">
        <v>151</v>
      </c>
      <c r="G38" s="110"/>
      <c r="H38" s="110" t="s">
        <v>151</v>
      </c>
      <c r="I38" s="110" t="s">
        <v>151</v>
      </c>
      <c r="J38" s="110" t="s">
        <v>151</v>
      </c>
      <c r="K38" s="110" t="s">
        <v>151</v>
      </c>
      <c r="L38" s="117" t="s">
        <v>163</v>
      </c>
      <c r="O38" s="17" t="s">
        <v>17</v>
      </c>
    </row>
    <row r="39" customFormat="false" ht="40.1" hidden="false" customHeight="true" outlineLevel="0" collapsed="false">
      <c r="A39" s="110" t="s">
        <v>82</v>
      </c>
      <c r="B39" s="109" t="s">
        <v>177</v>
      </c>
      <c r="C39" s="9" t="n">
        <v>2026</v>
      </c>
      <c r="D39" s="9" t="n">
        <v>2026</v>
      </c>
      <c r="E39" s="11" t="s">
        <v>151</v>
      </c>
      <c r="F39" s="11" t="s">
        <v>151</v>
      </c>
      <c r="G39" s="110"/>
      <c r="H39" s="9" t="s">
        <v>151</v>
      </c>
      <c r="I39" s="9" t="s">
        <v>156</v>
      </c>
      <c r="J39" s="9" t="n">
        <v>0.144</v>
      </c>
      <c r="K39" s="114" t="n">
        <v>3237.4</v>
      </c>
      <c r="L39" s="110" t="s">
        <v>151</v>
      </c>
    </row>
    <row r="40" customFormat="false" ht="50.35" hidden="false" customHeight="true" outlineLevel="0" collapsed="false">
      <c r="A40" s="111" t="s">
        <v>178</v>
      </c>
      <c r="B40" s="25" t="s">
        <v>157</v>
      </c>
      <c r="C40" s="110" t="s">
        <v>151</v>
      </c>
      <c r="D40" s="115" t="n">
        <v>46113</v>
      </c>
      <c r="E40" s="110" t="s">
        <v>151</v>
      </c>
      <c r="F40" s="110" t="s">
        <v>151</v>
      </c>
      <c r="G40" s="110"/>
      <c r="H40" s="110" t="s">
        <v>151</v>
      </c>
      <c r="I40" s="110" t="s">
        <v>151</v>
      </c>
      <c r="J40" s="110" t="s">
        <v>151</v>
      </c>
      <c r="K40" s="110" t="s">
        <v>151</v>
      </c>
      <c r="L40" s="11" t="s">
        <v>158</v>
      </c>
    </row>
    <row r="41" customFormat="false" ht="55" hidden="false" customHeight="true" outlineLevel="0" collapsed="false">
      <c r="A41" s="111" t="s">
        <v>179</v>
      </c>
      <c r="B41" s="111" t="s">
        <v>160</v>
      </c>
      <c r="C41" s="110" t="s">
        <v>151</v>
      </c>
      <c r="D41" s="115" t="n">
        <v>46113</v>
      </c>
      <c r="E41" s="110" t="s">
        <v>151</v>
      </c>
      <c r="F41" s="110" t="s">
        <v>151</v>
      </c>
      <c r="G41" s="110"/>
      <c r="H41" s="110" t="s">
        <v>151</v>
      </c>
      <c r="I41" s="110" t="s">
        <v>151</v>
      </c>
      <c r="J41" s="110" t="s">
        <v>151</v>
      </c>
      <c r="K41" s="110" t="s">
        <v>151</v>
      </c>
      <c r="L41" s="11" t="s">
        <v>158</v>
      </c>
    </row>
    <row r="42" customFormat="false" ht="49.4" hidden="false" customHeight="true" outlineLevel="0" collapsed="false">
      <c r="A42" s="111" t="s">
        <v>180</v>
      </c>
      <c r="B42" s="111" t="s">
        <v>162</v>
      </c>
      <c r="C42" s="110" t="s">
        <v>151</v>
      </c>
      <c r="D42" s="115" t="n">
        <v>46174</v>
      </c>
      <c r="E42" s="110" t="s">
        <v>151</v>
      </c>
      <c r="F42" s="110" t="s">
        <v>151</v>
      </c>
      <c r="G42" s="110"/>
      <c r="H42" s="110" t="s">
        <v>151</v>
      </c>
      <c r="I42" s="110" t="s">
        <v>151</v>
      </c>
      <c r="J42" s="110" t="s">
        <v>151</v>
      </c>
      <c r="K42" s="110" t="s">
        <v>151</v>
      </c>
      <c r="L42" s="11" t="s">
        <v>163</v>
      </c>
    </row>
    <row r="43" customFormat="false" ht="47.25" hidden="false" customHeight="true" outlineLevel="0" collapsed="false">
      <c r="A43" s="111" t="s">
        <v>181</v>
      </c>
      <c r="B43" s="111" t="s">
        <v>162</v>
      </c>
      <c r="C43" s="110" t="s">
        <v>151</v>
      </c>
      <c r="D43" s="115" t="n">
        <v>46266</v>
      </c>
      <c r="E43" s="110" t="s">
        <v>151</v>
      </c>
      <c r="F43" s="110" t="s">
        <v>151</v>
      </c>
      <c r="G43" s="110"/>
      <c r="H43" s="110" t="s">
        <v>151</v>
      </c>
      <c r="I43" s="110" t="s">
        <v>151</v>
      </c>
      <c r="J43" s="110" t="s">
        <v>151</v>
      </c>
      <c r="K43" s="110" t="s">
        <v>151</v>
      </c>
      <c r="L43" s="11" t="s">
        <v>163</v>
      </c>
    </row>
    <row r="44" customFormat="false" ht="44.75" hidden="false" customHeight="true" outlineLevel="0" collapsed="false">
      <c r="A44" s="111" t="s">
        <v>182</v>
      </c>
      <c r="B44" s="111" t="s">
        <v>162</v>
      </c>
      <c r="C44" s="110" t="s">
        <v>151</v>
      </c>
      <c r="D44" s="115" t="n">
        <v>46327</v>
      </c>
      <c r="E44" s="110" t="s">
        <v>151</v>
      </c>
      <c r="F44" s="110" t="s">
        <v>151</v>
      </c>
      <c r="G44" s="110"/>
      <c r="H44" s="110" t="s">
        <v>151</v>
      </c>
      <c r="I44" s="110" t="s">
        <v>151</v>
      </c>
      <c r="J44" s="110" t="s">
        <v>151</v>
      </c>
      <c r="K44" s="110" t="s">
        <v>151</v>
      </c>
      <c r="L44" s="11" t="s">
        <v>163</v>
      </c>
    </row>
    <row r="45" customFormat="false" ht="33.55" hidden="false" customHeight="true" outlineLevel="0" collapsed="false">
      <c r="A45" s="111" t="s">
        <v>183</v>
      </c>
      <c r="B45" s="111" t="s">
        <v>184</v>
      </c>
      <c r="C45" s="110" t="s">
        <v>151</v>
      </c>
      <c r="D45" s="115" t="n">
        <v>46387</v>
      </c>
      <c r="E45" s="110" t="s">
        <v>151</v>
      </c>
      <c r="F45" s="110" t="s">
        <v>151</v>
      </c>
      <c r="G45" s="110"/>
      <c r="H45" s="110" t="s">
        <v>151</v>
      </c>
      <c r="I45" s="110" t="s">
        <v>151</v>
      </c>
      <c r="J45" s="110" t="s">
        <v>151</v>
      </c>
      <c r="K45" s="110" t="s">
        <v>151</v>
      </c>
      <c r="L45" s="117" t="s">
        <v>163</v>
      </c>
    </row>
    <row r="46" customFormat="false" ht="37.3" hidden="false" customHeight="true" outlineLevel="0" collapsed="false">
      <c r="A46" s="110" t="s">
        <v>84</v>
      </c>
      <c r="B46" s="109" t="s">
        <v>185</v>
      </c>
      <c r="C46" s="9" t="n">
        <v>2026</v>
      </c>
      <c r="D46" s="9" t="n">
        <v>2026</v>
      </c>
      <c r="E46" s="11" t="s">
        <v>151</v>
      </c>
      <c r="F46" s="11" t="s">
        <v>151</v>
      </c>
      <c r="G46" s="110"/>
      <c r="H46" s="9" t="s">
        <v>151</v>
      </c>
      <c r="I46" s="9" t="s">
        <v>156</v>
      </c>
      <c r="J46" s="9" t="n">
        <v>0.463</v>
      </c>
      <c r="K46" s="114" t="n">
        <v>12082.4</v>
      </c>
      <c r="L46" s="110" t="s">
        <v>151</v>
      </c>
    </row>
    <row r="47" customFormat="false" ht="52.2" hidden="false" customHeight="true" outlineLevel="0" collapsed="false">
      <c r="A47" s="111" t="s">
        <v>186</v>
      </c>
      <c r="B47" s="25" t="s">
        <v>157</v>
      </c>
      <c r="C47" s="110" t="s">
        <v>151</v>
      </c>
      <c r="D47" s="115" t="n">
        <v>46113</v>
      </c>
      <c r="E47" s="110" t="s">
        <v>151</v>
      </c>
      <c r="F47" s="110" t="s">
        <v>151</v>
      </c>
      <c r="G47" s="110"/>
      <c r="H47" s="110" t="s">
        <v>151</v>
      </c>
      <c r="I47" s="110" t="s">
        <v>151</v>
      </c>
      <c r="J47" s="110" t="s">
        <v>151</v>
      </c>
      <c r="K47" s="110" t="s">
        <v>151</v>
      </c>
      <c r="L47" s="11" t="s">
        <v>158</v>
      </c>
    </row>
    <row r="48" customFormat="false" ht="43.8" hidden="false" customHeight="true" outlineLevel="0" collapsed="false">
      <c r="A48" s="111" t="s">
        <v>187</v>
      </c>
      <c r="B48" s="111" t="s">
        <v>160</v>
      </c>
      <c r="C48" s="110" t="s">
        <v>151</v>
      </c>
      <c r="D48" s="115" t="n">
        <v>46113</v>
      </c>
      <c r="E48" s="110" t="s">
        <v>151</v>
      </c>
      <c r="F48" s="110" t="s">
        <v>151</v>
      </c>
      <c r="G48" s="110"/>
      <c r="H48" s="110" t="s">
        <v>151</v>
      </c>
      <c r="I48" s="110" t="s">
        <v>151</v>
      </c>
      <c r="J48" s="110" t="s">
        <v>151</v>
      </c>
      <c r="K48" s="110" t="s">
        <v>151</v>
      </c>
      <c r="L48" s="11" t="s">
        <v>158</v>
      </c>
    </row>
    <row r="49" customFormat="false" ht="43.8" hidden="false" customHeight="true" outlineLevel="0" collapsed="false">
      <c r="A49" s="111" t="s">
        <v>188</v>
      </c>
      <c r="B49" s="111" t="s">
        <v>162</v>
      </c>
      <c r="C49" s="110" t="s">
        <v>151</v>
      </c>
      <c r="D49" s="115" t="n">
        <v>46174</v>
      </c>
      <c r="E49" s="110" t="s">
        <v>151</v>
      </c>
      <c r="F49" s="110" t="s">
        <v>151</v>
      </c>
      <c r="G49" s="110" t="s">
        <v>154</v>
      </c>
      <c r="H49" s="110" t="s">
        <v>151</v>
      </c>
      <c r="I49" s="110" t="s">
        <v>151</v>
      </c>
      <c r="J49" s="110" t="s">
        <v>151</v>
      </c>
      <c r="K49" s="110" t="s">
        <v>151</v>
      </c>
      <c r="L49" s="11" t="s">
        <v>163</v>
      </c>
    </row>
    <row r="50" customFormat="false" ht="44.75" hidden="false" customHeight="true" outlineLevel="0" collapsed="false">
      <c r="A50" s="111" t="s">
        <v>189</v>
      </c>
      <c r="B50" s="111" t="s">
        <v>162</v>
      </c>
      <c r="C50" s="110" t="s">
        <v>151</v>
      </c>
      <c r="D50" s="115" t="n">
        <v>46266</v>
      </c>
      <c r="E50" s="110" t="s">
        <v>151</v>
      </c>
      <c r="F50" s="110" t="s">
        <v>151</v>
      </c>
      <c r="G50" s="110"/>
      <c r="H50" s="110" t="s">
        <v>151</v>
      </c>
      <c r="I50" s="110" t="s">
        <v>151</v>
      </c>
      <c r="J50" s="110" t="s">
        <v>151</v>
      </c>
      <c r="K50" s="110" t="s">
        <v>151</v>
      </c>
      <c r="L50" s="11" t="s">
        <v>163</v>
      </c>
    </row>
    <row r="51" customFormat="false" ht="46.5" hidden="false" customHeight="true" outlineLevel="0" collapsed="false">
      <c r="A51" s="111" t="s">
        <v>190</v>
      </c>
      <c r="B51" s="111" t="s">
        <v>162</v>
      </c>
      <c r="C51" s="110" t="s">
        <v>151</v>
      </c>
      <c r="D51" s="115" t="n">
        <v>46327</v>
      </c>
      <c r="E51" s="110" t="s">
        <v>151</v>
      </c>
      <c r="F51" s="110" t="s">
        <v>151</v>
      </c>
      <c r="G51" s="110"/>
      <c r="H51" s="110" t="s">
        <v>151</v>
      </c>
      <c r="I51" s="110" t="s">
        <v>151</v>
      </c>
      <c r="J51" s="110" t="s">
        <v>151</v>
      </c>
      <c r="K51" s="110" t="s">
        <v>151</v>
      </c>
      <c r="L51" s="11" t="s">
        <v>163</v>
      </c>
      <c r="Q51" s="17" t="s">
        <v>51</v>
      </c>
    </row>
    <row r="52" customFormat="false" ht="33.55" hidden="false" customHeight="true" outlineLevel="0" collapsed="false">
      <c r="A52" s="111" t="s">
        <v>191</v>
      </c>
      <c r="B52" s="111" t="s">
        <v>192</v>
      </c>
      <c r="C52" s="110" t="s">
        <v>151</v>
      </c>
      <c r="D52" s="115" t="n">
        <v>46387</v>
      </c>
      <c r="E52" s="110" t="s">
        <v>151</v>
      </c>
      <c r="F52" s="110" t="s">
        <v>151</v>
      </c>
      <c r="G52" s="110"/>
      <c r="H52" s="110" t="s">
        <v>151</v>
      </c>
      <c r="I52" s="110" t="s">
        <v>151</v>
      </c>
      <c r="J52" s="110" t="s">
        <v>151</v>
      </c>
      <c r="K52" s="110" t="s">
        <v>151</v>
      </c>
      <c r="L52" s="117" t="s">
        <v>163</v>
      </c>
      <c r="P52" s="17" t="s">
        <v>17</v>
      </c>
    </row>
    <row r="53" customFormat="false" ht="47.55" hidden="false" customHeight="true" outlineLevel="0" collapsed="false">
      <c r="A53" s="110" t="s">
        <v>193</v>
      </c>
      <c r="B53" s="109" t="s">
        <v>194</v>
      </c>
      <c r="C53" s="9" t="n">
        <v>2026</v>
      </c>
      <c r="D53" s="9" t="n">
        <v>2026</v>
      </c>
      <c r="E53" s="11" t="s">
        <v>151</v>
      </c>
      <c r="F53" s="11" t="s">
        <v>151</v>
      </c>
      <c r="G53" s="110"/>
      <c r="H53" s="9" t="s">
        <v>151</v>
      </c>
      <c r="I53" s="9" t="s">
        <v>156</v>
      </c>
      <c r="J53" s="9" t="n">
        <v>0.5</v>
      </c>
      <c r="K53" s="114" t="n">
        <v>11113.6</v>
      </c>
      <c r="L53" s="110" t="s">
        <v>151</v>
      </c>
    </row>
    <row r="54" customFormat="false" ht="50.35" hidden="false" customHeight="true" outlineLevel="0" collapsed="false">
      <c r="A54" s="111" t="s">
        <v>195</v>
      </c>
      <c r="B54" s="25" t="s">
        <v>157</v>
      </c>
      <c r="C54" s="110" t="s">
        <v>151</v>
      </c>
      <c r="D54" s="115" t="n">
        <v>46113</v>
      </c>
      <c r="E54" s="110" t="s">
        <v>151</v>
      </c>
      <c r="F54" s="110" t="s">
        <v>151</v>
      </c>
      <c r="G54" s="110"/>
      <c r="H54" s="110" t="s">
        <v>151</v>
      </c>
      <c r="I54" s="110" t="s">
        <v>151</v>
      </c>
      <c r="J54" s="110" t="s">
        <v>151</v>
      </c>
      <c r="K54" s="110" t="s">
        <v>151</v>
      </c>
      <c r="L54" s="11" t="s">
        <v>158</v>
      </c>
      <c r="S54" s="17" t="s">
        <v>27</v>
      </c>
    </row>
    <row r="55" customFormat="false" ht="48.5" hidden="false" customHeight="false" outlineLevel="0" collapsed="false">
      <c r="A55" s="111" t="s">
        <v>196</v>
      </c>
      <c r="B55" s="111" t="s">
        <v>160</v>
      </c>
      <c r="C55" s="110" t="s">
        <v>151</v>
      </c>
      <c r="D55" s="115" t="n">
        <v>46113</v>
      </c>
      <c r="E55" s="110" t="s">
        <v>151</v>
      </c>
      <c r="F55" s="110" t="s">
        <v>151</v>
      </c>
      <c r="G55" s="110"/>
      <c r="H55" s="110" t="s">
        <v>151</v>
      </c>
      <c r="I55" s="110" t="s">
        <v>151</v>
      </c>
      <c r="J55" s="110" t="s">
        <v>151</v>
      </c>
      <c r="K55" s="110" t="s">
        <v>151</v>
      </c>
      <c r="L55" s="11" t="s">
        <v>158</v>
      </c>
    </row>
    <row r="56" customFormat="false" ht="43.5" hidden="false" customHeight="true" outlineLevel="0" collapsed="false">
      <c r="A56" s="111" t="s">
        <v>197</v>
      </c>
      <c r="B56" s="111" t="s">
        <v>162</v>
      </c>
      <c r="C56" s="110" t="s">
        <v>151</v>
      </c>
      <c r="D56" s="115" t="n">
        <v>46174</v>
      </c>
      <c r="E56" s="110" t="s">
        <v>151</v>
      </c>
      <c r="F56" s="110" t="s">
        <v>151</v>
      </c>
      <c r="G56" s="110"/>
      <c r="H56" s="110" t="s">
        <v>151</v>
      </c>
      <c r="I56" s="110" t="s">
        <v>151</v>
      </c>
      <c r="J56" s="110" t="s">
        <v>151</v>
      </c>
      <c r="K56" s="110" t="s">
        <v>151</v>
      </c>
      <c r="L56" s="11" t="s">
        <v>163</v>
      </c>
    </row>
    <row r="57" customFormat="false" ht="51" hidden="false" customHeight="true" outlineLevel="0" collapsed="false">
      <c r="A57" s="111" t="s">
        <v>198</v>
      </c>
      <c r="B57" s="111" t="s">
        <v>199</v>
      </c>
      <c r="C57" s="110" t="s">
        <v>151</v>
      </c>
      <c r="D57" s="115" t="n">
        <v>46266</v>
      </c>
      <c r="E57" s="110" t="s">
        <v>151</v>
      </c>
      <c r="F57" s="110" t="s">
        <v>151</v>
      </c>
      <c r="G57" s="110"/>
      <c r="H57" s="110" t="s">
        <v>151</v>
      </c>
      <c r="I57" s="110" t="s">
        <v>151</v>
      </c>
      <c r="J57" s="110" t="s">
        <v>151</v>
      </c>
      <c r="K57" s="110" t="s">
        <v>151</v>
      </c>
      <c r="L57" s="11" t="s">
        <v>163</v>
      </c>
    </row>
    <row r="58" customFormat="false" ht="46.5" hidden="false" customHeight="true" outlineLevel="0" collapsed="false">
      <c r="A58" s="111" t="s">
        <v>200</v>
      </c>
      <c r="B58" s="111" t="s">
        <v>162</v>
      </c>
      <c r="C58" s="110" t="s">
        <v>151</v>
      </c>
      <c r="D58" s="115" t="n">
        <v>46327</v>
      </c>
      <c r="E58" s="110" t="s">
        <v>151</v>
      </c>
      <c r="F58" s="110" t="s">
        <v>151</v>
      </c>
      <c r="G58" s="110"/>
      <c r="H58" s="110" t="s">
        <v>151</v>
      </c>
      <c r="I58" s="110" t="s">
        <v>151</v>
      </c>
      <c r="J58" s="110" t="s">
        <v>151</v>
      </c>
      <c r="K58" s="110" t="s">
        <v>151</v>
      </c>
      <c r="L58" s="11" t="s">
        <v>163</v>
      </c>
      <c r="S58" s="17" t="s">
        <v>52</v>
      </c>
    </row>
    <row r="59" customFormat="false" ht="34.5" hidden="false" customHeight="true" outlineLevel="0" collapsed="false">
      <c r="A59" s="111" t="s">
        <v>201</v>
      </c>
      <c r="B59" s="111" t="s">
        <v>192</v>
      </c>
      <c r="C59" s="110" t="s">
        <v>151</v>
      </c>
      <c r="D59" s="115" t="n">
        <v>46387</v>
      </c>
      <c r="E59" s="110" t="s">
        <v>151</v>
      </c>
      <c r="F59" s="110" t="s">
        <v>151</v>
      </c>
      <c r="G59" s="110"/>
      <c r="H59" s="110" t="s">
        <v>151</v>
      </c>
      <c r="I59" s="110" t="s">
        <v>151</v>
      </c>
      <c r="J59" s="110" t="s">
        <v>151</v>
      </c>
      <c r="K59" s="110" t="s">
        <v>151</v>
      </c>
      <c r="L59" s="117" t="s">
        <v>163</v>
      </c>
    </row>
    <row r="60" customFormat="false" ht="61.55" hidden="false" customHeight="true" outlineLevel="0" collapsed="false">
      <c r="A60" s="110" t="s">
        <v>202</v>
      </c>
      <c r="B60" s="109" t="s">
        <v>203</v>
      </c>
      <c r="C60" s="9" t="n">
        <v>2026</v>
      </c>
      <c r="D60" s="9" t="n">
        <v>2026</v>
      </c>
      <c r="E60" s="11" t="s">
        <v>151</v>
      </c>
      <c r="F60" s="11" t="s">
        <v>151</v>
      </c>
      <c r="G60" s="110"/>
      <c r="H60" s="9" t="s">
        <v>151</v>
      </c>
      <c r="I60" s="9" t="s">
        <v>156</v>
      </c>
      <c r="J60" s="9" t="n">
        <v>0.12</v>
      </c>
      <c r="K60" s="114" t="n">
        <v>2792.5</v>
      </c>
      <c r="L60" s="110" t="s">
        <v>151</v>
      </c>
    </row>
    <row r="61" customFormat="false" ht="45.7" hidden="false" customHeight="true" outlineLevel="0" collapsed="false">
      <c r="A61" s="111" t="s">
        <v>204</v>
      </c>
      <c r="B61" s="25" t="s">
        <v>157</v>
      </c>
      <c r="C61" s="110" t="s">
        <v>151</v>
      </c>
      <c r="D61" s="115" t="n">
        <v>46113</v>
      </c>
      <c r="E61" s="110" t="s">
        <v>151</v>
      </c>
      <c r="F61" s="110" t="s">
        <v>151</v>
      </c>
      <c r="G61" s="110"/>
      <c r="H61" s="110" t="s">
        <v>151</v>
      </c>
      <c r="I61" s="110" t="s">
        <v>151</v>
      </c>
      <c r="J61" s="110" t="s">
        <v>151</v>
      </c>
      <c r="K61" s="110" t="s">
        <v>151</v>
      </c>
      <c r="L61" s="11" t="s">
        <v>158</v>
      </c>
    </row>
    <row r="62" customFormat="false" ht="44.75" hidden="false" customHeight="true" outlineLevel="0" collapsed="false">
      <c r="A62" s="111" t="s">
        <v>205</v>
      </c>
      <c r="B62" s="111" t="s">
        <v>160</v>
      </c>
      <c r="C62" s="110" t="s">
        <v>151</v>
      </c>
      <c r="D62" s="115" t="n">
        <v>46113</v>
      </c>
      <c r="E62" s="110" t="s">
        <v>151</v>
      </c>
      <c r="F62" s="110" t="s">
        <v>151</v>
      </c>
      <c r="G62" s="110"/>
      <c r="H62" s="110" t="s">
        <v>151</v>
      </c>
      <c r="I62" s="110" t="s">
        <v>151</v>
      </c>
      <c r="J62" s="110" t="s">
        <v>151</v>
      </c>
      <c r="K62" s="110" t="s">
        <v>151</v>
      </c>
      <c r="L62" s="11" t="s">
        <v>158</v>
      </c>
    </row>
    <row r="63" customFormat="false" ht="45.7" hidden="false" customHeight="true" outlineLevel="0" collapsed="false">
      <c r="A63" s="111" t="s">
        <v>206</v>
      </c>
      <c r="B63" s="111" t="s">
        <v>162</v>
      </c>
      <c r="C63" s="110" t="s">
        <v>151</v>
      </c>
      <c r="D63" s="115" t="n">
        <v>46174</v>
      </c>
      <c r="E63" s="110" t="s">
        <v>151</v>
      </c>
      <c r="F63" s="110" t="s">
        <v>151</v>
      </c>
      <c r="G63" s="110"/>
      <c r="H63" s="110" t="s">
        <v>151</v>
      </c>
      <c r="I63" s="110" t="s">
        <v>151</v>
      </c>
      <c r="J63" s="110" t="s">
        <v>151</v>
      </c>
      <c r="K63" s="110" t="s">
        <v>151</v>
      </c>
      <c r="L63" s="11" t="s">
        <v>163</v>
      </c>
    </row>
    <row r="64" customFormat="false" ht="48.5" hidden="false" customHeight="true" outlineLevel="0" collapsed="false">
      <c r="A64" s="111" t="s">
        <v>207</v>
      </c>
      <c r="B64" s="111" t="s">
        <v>162</v>
      </c>
      <c r="C64" s="110" t="s">
        <v>151</v>
      </c>
      <c r="D64" s="115" t="n">
        <v>46266</v>
      </c>
      <c r="E64" s="110" t="s">
        <v>151</v>
      </c>
      <c r="F64" s="110" t="s">
        <v>151</v>
      </c>
      <c r="G64" s="110"/>
      <c r="H64" s="110" t="s">
        <v>151</v>
      </c>
      <c r="I64" s="110" t="s">
        <v>151</v>
      </c>
      <c r="J64" s="110" t="s">
        <v>151</v>
      </c>
      <c r="K64" s="110" t="s">
        <v>151</v>
      </c>
      <c r="L64" s="11" t="s">
        <v>163</v>
      </c>
      <c r="R64" s="17" t="s">
        <v>51</v>
      </c>
    </row>
    <row r="65" customFormat="false" ht="44.75" hidden="false" customHeight="true" outlineLevel="0" collapsed="false">
      <c r="A65" s="111" t="s">
        <v>208</v>
      </c>
      <c r="B65" s="111" t="s">
        <v>162</v>
      </c>
      <c r="C65" s="110" t="s">
        <v>151</v>
      </c>
      <c r="D65" s="115" t="n">
        <v>46327</v>
      </c>
      <c r="E65" s="110" t="s">
        <v>151</v>
      </c>
      <c r="F65" s="110" t="s">
        <v>151</v>
      </c>
      <c r="G65" s="110"/>
      <c r="H65" s="110" t="s">
        <v>151</v>
      </c>
      <c r="I65" s="110" t="s">
        <v>151</v>
      </c>
      <c r="J65" s="110" t="s">
        <v>151</v>
      </c>
      <c r="K65" s="110" t="s">
        <v>151</v>
      </c>
      <c r="L65" s="11" t="s">
        <v>163</v>
      </c>
    </row>
    <row r="66" customFormat="false" ht="36.35" hidden="false" customHeight="true" outlineLevel="0" collapsed="false">
      <c r="A66" s="111" t="s">
        <v>209</v>
      </c>
      <c r="B66" s="111" t="s">
        <v>192</v>
      </c>
      <c r="C66" s="110" t="s">
        <v>151</v>
      </c>
      <c r="D66" s="115" t="n">
        <v>46387</v>
      </c>
      <c r="E66" s="110" t="s">
        <v>151</v>
      </c>
      <c r="F66" s="110" t="s">
        <v>151</v>
      </c>
      <c r="G66" s="110"/>
      <c r="H66" s="110" t="s">
        <v>151</v>
      </c>
      <c r="I66" s="110" t="s">
        <v>151</v>
      </c>
      <c r="J66" s="110" t="s">
        <v>151</v>
      </c>
      <c r="K66" s="110" t="s">
        <v>151</v>
      </c>
      <c r="L66" s="117" t="s">
        <v>163</v>
      </c>
    </row>
    <row r="67" customFormat="false" ht="13.8" hidden="false" customHeight="false" outlineLevel="0" collapsed="false">
      <c r="G67" s="98"/>
    </row>
    <row r="68" customFormat="false" ht="13.8" hidden="false" customHeight="false" outlineLevel="0" collapsed="false">
      <c r="G68" s="98"/>
    </row>
    <row r="69" customFormat="false" ht="13.8" hidden="false" customHeight="false" outlineLevel="0" collapsed="false">
      <c r="G69" s="98"/>
    </row>
    <row r="70" customFormat="false" ht="13.8" hidden="false" customHeight="false" outlineLevel="0" collapsed="false">
      <c r="G70" s="98"/>
    </row>
    <row r="71" customFormat="false" ht="13.8" hidden="false" customHeight="false" outlineLevel="0" collapsed="false">
      <c r="G71" s="98"/>
    </row>
    <row r="72" customFormat="false" ht="13.8" hidden="false" customHeight="false" outlineLevel="0" collapsed="false">
      <c r="G72" s="98"/>
    </row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1048576" customFormat="false" ht="12.8" hidden="false" customHeight="false" outlineLevel="0" collapsed="false"/>
  </sheetData>
  <mergeCells count="21">
    <mergeCell ref="K1:L1"/>
    <mergeCell ref="K2:L2"/>
    <mergeCell ref="K3:L3"/>
    <mergeCell ref="K4:L4"/>
    <mergeCell ref="K5:L5"/>
    <mergeCell ref="K6:L6"/>
    <mergeCell ref="A8:M8"/>
    <mergeCell ref="A10:A11"/>
    <mergeCell ref="B10:B11"/>
    <mergeCell ref="C10:D10"/>
    <mergeCell ref="E10:F10"/>
    <mergeCell ref="G10:G11"/>
    <mergeCell ref="H10:H11"/>
    <mergeCell ref="I10:J10"/>
    <mergeCell ref="K10:K11"/>
    <mergeCell ref="L10:L11"/>
    <mergeCell ref="M10:M11"/>
    <mergeCell ref="B13:L13"/>
    <mergeCell ref="G16:G29"/>
    <mergeCell ref="G30:G48"/>
    <mergeCell ref="G49:G66"/>
  </mergeCells>
  <printOptions headings="false" gridLines="false" gridLinesSet="true" horizontalCentered="true" verticalCentered="false"/>
  <pageMargins left="0.39375" right="0.39375" top="0.590277777777778" bottom="0.354166666666667" header="0.315277777777778" footer="0.511811023622047"/>
  <pageSetup paperSize="9" scale="53" fitToWidth="1" fitToHeight="1" pageOrder="downThenOver" orientation="landscape" blackAndWhite="false" draft="false" cellComments="none" firstPageNumber="19" useFirstPageNumber="true" horizontalDpi="300" verticalDpi="300" copies="1"/>
  <headerFooter differentFirst="false" differentOddEven="false">
    <oddHeader>&amp;C&amp;P</oddHeader>
    <oddFooter/>
  </headerFooter>
  <rowBreaks count="2" manualBreakCount="2">
    <brk id="29" man="true" max="16383" min="0"/>
    <brk id="48" man="true" max="16383" min="0"/>
  </rowBreaks>
  <colBreaks count="1" manualBreakCount="1">
    <brk id="12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171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2023-03-30T13:12:42Z</dcterms:created>
  <dc:creator>Кондакова Анна Юрьевна</dc:creator>
  <dc:description/>
  <dc:language>ru-RU</dc:language>
  <cp:lastModifiedBy/>
  <cp:lastPrinted>2024-12-23T16:09:10Z</cp:lastPrinted>
  <dcterms:modified xsi:type="dcterms:W3CDTF">2024-12-23T16:10:05Z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