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bookViews>
    <workbookView xWindow="0" yWindow="0" windowWidth="28800" windowHeight="11700"/>
  </bookViews>
  <sheets>
    <sheet name="перечень" sheetId="25" r:id="rId1"/>
  </sheets>
  <definedNames>
    <definedName name="_xlnm.Print_Titles" localSheetId="0">перечень!$4:$4</definedName>
    <definedName name="_xlnm.Print_Area" localSheetId="0">перечень!$A$1:$C$107</definedName>
  </definedNames>
  <calcPr calcId="162913"/>
</workbook>
</file>

<file path=xl/calcChain.xml><?xml version="1.0" encoding="utf-8"?>
<calcChain xmlns="http://schemas.openxmlformats.org/spreadsheetml/2006/main">
  <c r="C90" i="25" l="1"/>
  <c r="C80" i="25"/>
  <c r="C73" i="25"/>
  <c r="C67" i="25"/>
  <c r="C60" i="25"/>
  <c r="C52" i="25"/>
  <c r="C27" i="25"/>
  <c r="C23" i="25"/>
  <c r="C8" i="25"/>
  <c r="C6" i="25"/>
  <c r="C5" i="25" s="1"/>
  <c r="C22" i="25" l="1"/>
  <c r="C106" i="25" s="1"/>
</calcChain>
</file>

<file path=xl/sharedStrings.xml><?xml version="1.0" encoding="utf-8"?>
<sst xmlns="http://schemas.openxmlformats.org/spreadsheetml/2006/main" count="108" uniqueCount="108">
  <si>
    <t>№ п/п</t>
  </si>
  <si>
    <t>Наименование объекта</t>
  </si>
  <si>
    <t>Муниципальные дороги</t>
  </si>
  <si>
    <t>ул. Первомайская</t>
  </si>
  <si>
    <t>п. Северный</t>
  </si>
  <si>
    <t>ул. Школьная</t>
  </si>
  <si>
    <t>ул. Мира</t>
  </si>
  <si>
    <t>с. Долбино</t>
  </si>
  <si>
    <t>ул. Садовая</t>
  </si>
  <si>
    <t>ул. Гагарина</t>
  </si>
  <si>
    <t>с. Новая Нелидовка</t>
  </si>
  <si>
    <t>пер. 1-й Луговой</t>
  </si>
  <si>
    <t>пер. 2-й Луговой</t>
  </si>
  <si>
    <t>п. Комсомольский</t>
  </si>
  <si>
    <t>ул. Есенина</t>
  </si>
  <si>
    <t>мкр. "Таврово - 8"</t>
  </si>
  <si>
    <t>ул. Суздальская</t>
  </si>
  <si>
    <t>г. Губкин</t>
  </si>
  <si>
    <t>Старооскольский городской округ</t>
  </si>
  <si>
    <t>ул. Рябиновая</t>
  </si>
  <si>
    <t>ул. Крутикова</t>
  </si>
  <si>
    <t>пер. Герцена</t>
  </si>
  <si>
    <t>ул. Тенистая</t>
  </si>
  <si>
    <t>Алексеевский район</t>
  </si>
  <si>
    <t>Протяженность, км</t>
  </si>
  <si>
    <t>Региональные дороги</t>
  </si>
  <si>
    <t>Капитальный ремонт автодорог</t>
  </si>
  <si>
    <t>Ремонт автодорог</t>
  </si>
  <si>
    <t>г.Белгород (ремонт)</t>
  </si>
  <si>
    <t>Белгородский район (ремонт)</t>
  </si>
  <si>
    <t>Борисовский район (ремонт)</t>
  </si>
  <si>
    <t>Корочанский район (ремонт)</t>
  </si>
  <si>
    <t>Шебекинский городской округ (ремонт)</t>
  </si>
  <si>
    <t>Яковлевский городской округ (ремонт)</t>
  </si>
  <si>
    <t>Губкинский городской округ (ремонт)</t>
  </si>
  <si>
    <t>Старооскольский городской округ (ремонт)</t>
  </si>
  <si>
    <t>г.Старый Оскол</t>
  </si>
  <si>
    <t>ВСЕГО:</t>
  </si>
  <si>
    <t>Вейделевский</t>
  </si>
  <si>
    <t>Валуйский</t>
  </si>
  <si>
    <t>«Новый Оскол - Валуйки - Ровеньки» - Хохлово,                            км 0+000 - км 2+380</t>
  </si>
  <si>
    <t>Корочанский</t>
  </si>
  <si>
    <t>Короча - Чернянка -Красное-Короткое,                                     км 0+065 - км 6+800</t>
  </si>
  <si>
    <t>Шебекинский район</t>
  </si>
  <si>
    <t>«Белгород-Шебекино-Волоконовка»-Александровка-Борисовка, км 0+000 - км 2+015</t>
  </si>
  <si>
    <t>ул. Ковалевка, п. Борисовка</t>
  </si>
  <si>
    <t>ул. Данкова, с. Хотмыжск</t>
  </si>
  <si>
    <t>ул. Кооперативная, с. Хотмыжск</t>
  </si>
  <si>
    <t>ул. Административная, с. Хотмыжск</t>
  </si>
  <si>
    <t>ул. Садовая, с. Хотмыжск</t>
  </si>
  <si>
    <t>ул. Колхозная, с. Зозули</t>
  </si>
  <si>
    <t>с. Бехтеевка, ул. Ворошилова (от ул. Дорошенко до пер. Верхний)</t>
  </si>
  <si>
    <t xml:space="preserve">с. Погореловка, ул. Свободы - пер. Свободы (от ул. Красноармейская до ул. Студенческая) </t>
  </si>
  <si>
    <t>с. Ушаково, ул. Луговая (от д. 12 до моста через р. Корень)</t>
  </si>
  <si>
    <t>с. Яблоново, ул. Ворошилова (от д. 62 до ул. Забродина)</t>
  </si>
  <si>
    <t>г. Короча, ул. Мичурина-пер. Октябрьский (от пер. Свободы до д. 1)</t>
  </si>
  <si>
    <t xml:space="preserve">ул. Бубнова                              </t>
  </si>
  <si>
    <t xml:space="preserve">ул. Центральная                          </t>
  </si>
  <si>
    <t xml:space="preserve">пер. Ударников                                    </t>
  </si>
  <si>
    <t xml:space="preserve">ул. Ударников                            </t>
  </si>
  <si>
    <t xml:space="preserve">ул. Курская                                    </t>
  </si>
  <si>
    <t xml:space="preserve">ул. 1-я Заречная                         </t>
  </si>
  <si>
    <t xml:space="preserve">ул. Российская                     </t>
  </si>
  <si>
    <t>с. Ерик</t>
  </si>
  <si>
    <t>ул.Советская</t>
  </si>
  <si>
    <t>г. Строитель ул. Советская (от ул.Зеленая)</t>
  </si>
  <si>
    <t xml:space="preserve">г. Строитель пер. Жукова </t>
  </si>
  <si>
    <t>г. Строитель ул. Промышленная (от ул.Зеленая)</t>
  </si>
  <si>
    <t>п. Яковлево ул. Набережная</t>
  </si>
  <si>
    <t>с. Кривцово ул. Молодежная</t>
  </si>
  <si>
    <t>с. Гостищево ул. Ленина</t>
  </si>
  <si>
    <t>Крапивенские дворы-станция Сажное-Кривцово-Шляхово, км 31+030-км 36+870</t>
  </si>
  <si>
    <t>Ремонт автодороги по х. Красиво</t>
  </si>
  <si>
    <t>с. Яблоново, ул. Забродина (от д. 27 до д. 12)</t>
  </si>
  <si>
    <t>Богословка-Дальняя Ливенка-Чибисовка, км 0+000-км 3+200</t>
  </si>
  <si>
    <t>с. Федосеевка, ул. Генерала Бежко</t>
  </si>
  <si>
    <t>с. Бабанинка,  ул. Центральная</t>
  </si>
  <si>
    <t xml:space="preserve">с. Городище, ул. Ватутина </t>
  </si>
  <si>
    <t xml:space="preserve">с. Городище, ул. Веселая </t>
  </si>
  <si>
    <t xml:space="preserve">с. Воротниково, ул. Центральная </t>
  </si>
  <si>
    <t xml:space="preserve"> с. Каплино, ул. Чеснокова</t>
  </si>
  <si>
    <t>ул. Слободская</t>
  </si>
  <si>
    <t xml:space="preserve">пер. Рябиновый </t>
  </si>
  <si>
    <t xml:space="preserve"> с. Федосеевка, ул. Зеленая от ул. Генерала Бежко до ул. Набережной</t>
  </si>
  <si>
    <t>с Городище, ул. Почтовая</t>
  </si>
  <si>
    <t>с. Городище, ул. 8-го марта</t>
  </si>
  <si>
    <t xml:space="preserve">Соединения автодороги «Белгород-Шебекино – Волоконовка – Графовка -Никольское» с ул. Рябиновая, Весенняя, Прибрежная МКР ИЖС Пристень-77 </t>
  </si>
  <si>
    <t>г. Шебекино, соединение ул. Березина и ул. Пролетарская со съездом в ул. Дачная (1 очередь)</t>
  </si>
  <si>
    <t>г. Шебекино, соединение ул. Березина и ул. Пролетарская со съездом в ул. Дачная (2 очередь)</t>
  </si>
  <si>
    <t>с. Ржевка, ул. Ленина</t>
  </si>
  <si>
    <t>Безымянная</t>
  </si>
  <si>
    <t>ул.Безымянная</t>
  </si>
  <si>
    <t>ул. Победы, от ул.Кн.Трубецкого до ул. Белгородского полка (обустройство светофорного объекта)</t>
  </si>
  <si>
    <t>ул.Октябрьская</t>
  </si>
  <si>
    <t>с.Драгунское</t>
  </si>
  <si>
    <t>ул.Северная</t>
  </si>
  <si>
    <t>с.Петропавловка</t>
  </si>
  <si>
    <t>ул. Железнодорожная</t>
  </si>
  <si>
    <t>Ремонт малого проезда пр. Б.Хмельницкого от пр. Белгородский до ул. Урожайная</t>
  </si>
  <si>
    <t>Ремонт дорог улично-дорожной сети в г. Шебекино, ИЖС "Северный-1" на улицах Чайковского, Солнечная, 100-й Стрелковой дивизии, Достоевского, Пушкина</t>
  </si>
  <si>
    <t>Алексеевка-Колтуновка, км 0+000-км 4+700</t>
  </si>
  <si>
    <t xml:space="preserve">«Большие Липяги - Долгое - Ромахово» -Дегтярное - Гамаюнов, км 5+700 -  км 11+400                                    </t>
  </si>
  <si>
    <t>Голофеевка - Приосколье (в том числе ремонт моста через р.Оскол - 131,8 п. м), км 0+300 - км 5+300</t>
  </si>
  <si>
    <t>ул.Губкина от ул.Костюкова до пр.Ватутина</t>
  </si>
  <si>
    <t>72 объект</t>
  </si>
  <si>
    <t>с.Киселево</t>
  </si>
  <si>
    <t>ул.Центральная</t>
  </si>
  <si>
    <t>Объекты НП "БКД"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</si>
</sst>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0.0"/>
    <numFmt numFmtId="166" formatCode="#,##0.0"/>
    <numFmt numFmtId="167" formatCode="0.000"/>
    <numFmt numFmtId="168" formatCode="#,##0.000"/>
    <numFmt numFmtId="169" formatCode="_-* #,##0.00_р_._-;\-* #,##0.00_р_._-;_-* &quot;-&quot;??_р_._-;_-@_-"/>
    <numFmt numFmtId="170" formatCode="_-* #,##0.000\ _₽_-;\-* #,##0.000\ _₽_-;_-* &quot;-&quot;\ _₽_-;_-@_-"/>
  </numFmts>
  <fonts count="3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3">
    <xf numFmtId="0" fontId="0" fillId="0" borderId="0"/>
    <xf numFmtId="0" fontId="5" fillId="0" borderId="0"/>
    <xf numFmtId="0" fontId="8" fillId="0" borderId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9" borderId="4" applyNumberFormat="0" applyAlignment="0" applyProtection="0"/>
    <xf numFmtId="0" fontId="11" fillId="9" borderId="4" applyNumberFormat="0" applyAlignment="0" applyProtection="0"/>
    <xf numFmtId="0" fontId="12" fillId="22" borderId="5" applyNumberFormat="0" applyAlignment="0" applyProtection="0"/>
    <xf numFmtId="0" fontId="12" fillId="22" borderId="5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23" borderId="10" applyNumberFormat="0" applyAlignment="0" applyProtection="0"/>
    <xf numFmtId="0" fontId="19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8" fillId="25" borderId="11" applyNumberFormat="0" applyFont="0" applyAlignment="0" applyProtection="0"/>
    <xf numFmtId="0" fontId="8" fillId="25" borderId="11" applyNumberFormat="0" applyFont="0" applyAlignment="0" applyProtection="0"/>
    <xf numFmtId="9" fontId="8" fillId="0" borderId="0" applyFon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0" fontId="26" fillId="6" borderId="0" applyNumberFormat="0" applyBorder="0" applyAlignment="0" applyProtection="0"/>
    <xf numFmtId="0" fontId="3" fillId="0" borderId="0"/>
    <xf numFmtId="0" fontId="32" fillId="0" borderId="0"/>
    <xf numFmtId="0" fontId="32" fillId="0" borderId="0"/>
    <xf numFmtId="164" fontId="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1" fillId="0" borderId="0"/>
    <xf numFmtId="0" fontId="3" fillId="0" borderId="0"/>
    <xf numFmtId="0" fontId="21" fillId="0" borderId="0"/>
    <xf numFmtId="0" fontId="2" fillId="0" borderId="0"/>
    <xf numFmtId="0" fontId="32" fillId="0" borderId="0"/>
    <xf numFmtId="0" fontId="27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166" fontId="7" fillId="0" borderId="2" xfId="1" applyNumberFormat="1" applyFont="1" applyFill="1" applyBorder="1" applyAlignment="1">
      <alignment horizontal="center" vertical="center"/>
    </xf>
    <xf numFmtId="167" fontId="6" fillId="0" borderId="2" xfId="1" applyNumberFormat="1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 wrapText="1"/>
    </xf>
    <xf numFmtId="168" fontId="6" fillId="0" borderId="2" xfId="0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0" fillId="0" borderId="0" xfId="66" applyFont="1"/>
    <xf numFmtId="0" fontId="30" fillId="0" borderId="0" xfId="66" applyFont="1" applyAlignment="1">
      <alignment horizontal="center"/>
    </xf>
    <xf numFmtId="0" fontId="30" fillId="0" borderId="0" xfId="66" applyFont="1" applyFill="1"/>
    <xf numFmtId="0" fontId="30" fillId="0" borderId="1" xfId="66" applyFont="1" applyFill="1" applyBorder="1" applyAlignment="1">
      <alignment horizontal="center"/>
    </xf>
    <xf numFmtId="0" fontId="6" fillId="0" borderId="2" xfId="1" applyFont="1" applyFill="1" applyBorder="1" applyAlignment="1">
      <alignment horizontal="left" vertical="center" wrapText="1"/>
    </xf>
    <xf numFmtId="0" fontId="30" fillId="0" borderId="2" xfId="66" applyFont="1" applyFill="1" applyBorder="1" applyAlignment="1">
      <alignment horizontal="center"/>
    </xf>
    <xf numFmtId="0" fontId="29" fillId="0" borderId="2" xfId="66" applyFont="1" applyFill="1" applyBorder="1" applyAlignment="1">
      <alignment horizontal="left" vertical="center"/>
    </xf>
    <xf numFmtId="0" fontId="7" fillId="26" borderId="16" xfId="66" applyFont="1" applyFill="1" applyBorder="1" applyAlignment="1">
      <alignment horizontal="center"/>
    </xf>
    <xf numFmtId="0" fontId="7" fillId="26" borderId="17" xfId="66" applyFont="1" applyFill="1" applyBorder="1" applyAlignment="1">
      <alignment horizontal="center"/>
    </xf>
    <xf numFmtId="0" fontId="29" fillId="26" borderId="2" xfId="66" applyFont="1" applyFill="1" applyBorder="1" applyAlignment="1">
      <alignment horizontal="center" vertical="center"/>
    </xf>
    <xf numFmtId="0" fontId="29" fillId="26" borderId="2" xfId="66" applyFont="1" applyFill="1" applyBorder="1" applyAlignment="1">
      <alignment horizontal="center"/>
    </xf>
    <xf numFmtId="168" fontId="29" fillId="26" borderId="2" xfId="66" applyNumberFormat="1" applyFont="1" applyFill="1" applyBorder="1" applyAlignment="1">
      <alignment horizontal="center"/>
    </xf>
    <xf numFmtId="0" fontId="33" fillId="0" borderId="2" xfId="1" applyFont="1" applyFill="1" applyBorder="1" applyAlignment="1">
      <alignment horizontal="left" vertical="center" wrapText="1"/>
    </xf>
    <xf numFmtId="0" fontId="30" fillId="27" borderId="22" xfId="66" applyFont="1" applyFill="1" applyBorder="1" applyAlignment="1">
      <alignment horizontal="center"/>
    </xf>
    <xf numFmtId="0" fontId="7" fillId="27" borderId="3" xfId="1" applyFont="1" applyFill="1" applyBorder="1" applyAlignment="1">
      <alignment horizontal="center" vertical="center" wrapText="1"/>
    </xf>
    <xf numFmtId="168" fontId="30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 wrapText="1"/>
    </xf>
    <xf numFmtId="0" fontId="30" fillId="26" borderId="0" xfId="66" applyFont="1" applyFill="1"/>
    <xf numFmtId="168" fontId="6" fillId="0" borderId="2" xfId="1" applyNumberFormat="1" applyFont="1" applyFill="1" applyBorder="1" applyAlignment="1">
      <alignment horizontal="center" vertical="center"/>
    </xf>
    <xf numFmtId="0" fontId="30" fillId="0" borderId="1" xfId="66" applyFont="1" applyFill="1" applyBorder="1" applyAlignment="1">
      <alignment horizontal="center" vertical="center"/>
    </xf>
    <xf numFmtId="0" fontId="30" fillId="0" borderId="21" xfId="66" applyFont="1" applyFill="1" applyBorder="1" applyAlignment="1">
      <alignment horizontal="center" vertical="center"/>
    </xf>
    <xf numFmtId="0" fontId="30" fillId="2" borderId="0" xfId="66" applyFont="1" applyFill="1"/>
    <xf numFmtId="170" fontId="30" fillId="2" borderId="0" xfId="66" applyNumberFormat="1" applyFont="1" applyFill="1"/>
    <xf numFmtId="0" fontId="6" fillId="3" borderId="2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/>
    </xf>
    <xf numFmtId="0" fontId="30" fillId="3" borderId="0" xfId="66" applyFont="1" applyFill="1"/>
    <xf numFmtId="168" fontId="6" fillId="3" borderId="2" xfId="0" applyNumberFormat="1" applyFont="1" applyFill="1" applyBorder="1" applyAlignment="1">
      <alignment horizontal="center" vertical="center" wrapText="1"/>
    </xf>
    <xf numFmtId="168" fontId="6" fillId="3" borderId="13" xfId="1" applyNumberFormat="1" applyFont="1" applyFill="1" applyBorder="1" applyAlignment="1">
      <alignment horizontal="center" vertical="center"/>
    </xf>
    <xf numFmtId="168" fontId="6" fillId="3" borderId="2" xfId="1" applyNumberFormat="1" applyFont="1" applyFill="1" applyBorder="1" applyAlignment="1">
      <alignment horizontal="center" vertical="center"/>
    </xf>
    <xf numFmtId="0" fontId="30" fillId="3" borderId="2" xfId="0" applyFont="1" applyFill="1" applyBorder="1"/>
    <xf numFmtId="0" fontId="30" fillId="3" borderId="2" xfId="0" applyFont="1" applyFill="1" applyBorder="1" applyAlignment="1">
      <alignment horizontal="center" vertical="center"/>
    </xf>
    <xf numFmtId="0" fontId="7" fillId="27" borderId="2" xfId="1" applyFont="1" applyFill="1" applyBorder="1" applyAlignment="1">
      <alignment horizontal="center" vertical="center" wrapText="1"/>
    </xf>
    <xf numFmtId="168" fontId="7" fillId="27" borderId="2" xfId="1" applyNumberFormat="1" applyFont="1" applyFill="1" applyBorder="1" applyAlignment="1">
      <alignment horizontal="center" vertical="center"/>
    </xf>
    <xf numFmtId="168" fontId="6" fillId="0" borderId="2" xfId="0" applyNumberFormat="1" applyFont="1" applyFill="1" applyBorder="1" applyAlignment="1">
      <alignment horizontal="center" vertical="center"/>
    </xf>
    <xf numFmtId="168" fontId="7" fillId="0" borderId="2" xfId="1" applyNumberFormat="1" applyFont="1" applyFill="1" applyBorder="1" applyAlignment="1">
      <alignment horizontal="center" vertical="center"/>
    </xf>
    <xf numFmtId="14" fontId="34" fillId="0" borderId="2" xfId="1" applyNumberFormat="1" applyFont="1" applyFill="1" applyBorder="1" applyAlignment="1" applyProtection="1">
      <alignment horizontal="justify" vertical="center" wrapText="1"/>
      <protection locked="0"/>
    </xf>
    <xf numFmtId="168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8" fontId="28" fillId="0" borderId="2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vertical="center" wrapText="1"/>
    </xf>
    <xf numFmtId="0" fontId="7" fillId="26" borderId="2" xfId="68" applyFont="1" applyFill="1" applyBorder="1" applyAlignment="1">
      <alignment horizontal="center" vertical="center" wrapText="1"/>
    </xf>
    <xf numFmtId="167" fontId="29" fillId="26" borderId="2" xfId="66" applyNumberFormat="1" applyFont="1" applyFill="1" applyBorder="1" applyAlignment="1">
      <alignment horizontal="center" vertical="center"/>
    </xf>
    <xf numFmtId="0" fontId="7" fillId="26" borderId="2" xfId="70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30" fillId="3" borderId="1" xfId="66" applyFont="1" applyFill="1" applyBorder="1" applyAlignment="1">
      <alignment horizontal="center" vertical="center"/>
    </xf>
    <xf numFmtId="0" fontId="30" fillId="27" borderId="1" xfId="6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/>
    </xf>
    <xf numFmtId="0" fontId="30" fillId="26" borderId="1" xfId="66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167" fontId="7" fillId="26" borderId="2" xfId="71" applyNumberFormat="1" applyFont="1" applyFill="1" applyBorder="1" applyAlignment="1">
      <alignment horizontal="center" wrapText="1"/>
    </xf>
    <xf numFmtId="0" fontId="7" fillId="0" borderId="2" xfId="70" applyFont="1" applyFill="1" applyBorder="1" applyAlignment="1">
      <alignment horizontal="left" vertical="center" wrapText="1"/>
    </xf>
    <xf numFmtId="0" fontId="7" fillId="0" borderId="2" xfId="71" applyFont="1" applyFill="1" applyBorder="1" applyAlignment="1">
      <alignment horizontal="center" wrapText="1"/>
    </xf>
    <xf numFmtId="0" fontId="30" fillId="0" borderId="2" xfId="0" applyFont="1" applyFill="1" applyBorder="1" applyAlignment="1">
      <alignment vertical="center" wrapText="1"/>
    </xf>
    <xf numFmtId="168" fontId="29" fillId="26" borderId="2" xfId="66" applyNumberFormat="1" applyFont="1" applyFill="1" applyBorder="1" applyAlignment="1">
      <alignment horizontal="center" vertical="center"/>
    </xf>
    <xf numFmtId="167" fontId="29" fillId="26" borderId="2" xfId="66" applyNumberFormat="1" applyFont="1" applyFill="1" applyBorder="1" applyAlignment="1">
      <alignment horizontal="center"/>
    </xf>
    <xf numFmtId="0" fontId="30" fillId="26" borderId="1" xfId="66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26" borderId="23" xfId="66" applyFont="1" applyFill="1" applyBorder="1" applyAlignment="1">
      <alignment horizontal="center"/>
    </xf>
    <xf numFmtId="0" fontId="7" fillId="26" borderId="24" xfId="66" applyFont="1" applyFill="1" applyBorder="1" applyAlignment="1">
      <alignment horizontal="center"/>
    </xf>
    <xf numFmtId="167" fontId="7" fillId="27" borderId="3" xfId="1" applyNumberFormat="1" applyFont="1" applyFill="1" applyBorder="1" applyAlignment="1">
      <alignment horizontal="center" vertical="center"/>
    </xf>
    <xf numFmtId="0" fontId="29" fillId="26" borderId="16" xfId="66" applyFont="1" applyFill="1" applyBorder="1" applyAlignment="1">
      <alignment horizontal="center"/>
    </xf>
    <xf numFmtId="0" fontId="29" fillId="26" borderId="17" xfId="66" applyFont="1" applyFill="1" applyBorder="1" applyAlignment="1">
      <alignment horizontal="center"/>
    </xf>
    <xf numFmtId="165" fontId="6" fillId="3" borderId="15" xfId="0" applyNumberFormat="1" applyFont="1" applyFill="1" applyBorder="1" applyAlignment="1">
      <alignment horizontal="left" vertical="center" wrapText="1"/>
    </xf>
    <xf numFmtId="167" fontId="6" fillId="0" borderId="15" xfId="0" applyNumberFormat="1" applyFont="1" applyFill="1" applyBorder="1" applyAlignment="1">
      <alignment horizontal="center" vertical="center"/>
    </xf>
    <xf numFmtId="14" fontId="30" fillId="26" borderId="22" xfId="66" applyNumberFormat="1" applyFont="1" applyFill="1" applyBorder="1" applyAlignment="1">
      <alignment horizontal="center"/>
    </xf>
    <xf numFmtId="14" fontId="29" fillId="26" borderId="3" xfId="66" applyNumberFormat="1" applyFont="1" applyFill="1" applyBorder="1" applyAlignment="1">
      <alignment horizontal="center"/>
    </xf>
    <xf numFmtId="168" fontId="29" fillId="26" borderId="3" xfId="66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vertical="center"/>
    </xf>
    <xf numFmtId="168" fontId="7" fillId="3" borderId="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2" xfId="77" applyFont="1" applyFill="1" applyBorder="1" applyAlignment="1">
      <alignment vertical="center" wrapText="1"/>
    </xf>
    <xf numFmtId="167" fontId="6" fillId="3" borderId="2" xfId="0" applyNumberFormat="1" applyFont="1" applyFill="1" applyBorder="1" applyAlignment="1">
      <alignment horizontal="center" vertical="center"/>
    </xf>
    <xf numFmtId="167" fontId="30" fillId="3" borderId="2" xfId="0" applyNumberFormat="1" applyFont="1" applyFill="1" applyBorder="1" applyAlignment="1">
      <alignment horizontal="center" vertical="center"/>
    </xf>
    <xf numFmtId="168" fontId="7" fillId="27" borderId="24" xfId="66" applyNumberFormat="1" applyFont="1" applyFill="1" applyBorder="1" applyAlignment="1">
      <alignment horizontal="center"/>
    </xf>
    <xf numFmtId="168" fontId="29" fillId="27" borderId="17" xfId="66" applyNumberFormat="1" applyFont="1" applyFill="1" applyBorder="1" applyAlignment="1">
      <alignment horizontal="center"/>
    </xf>
    <xf numFmtId="168" fontId="7" fillId="27" borderId="17" xfId="66" applyNumberFormat="1" applyFont="1" applyFill="1" applyBorder="1" applyAlignment="1">
      <alignment horizontal="center"/>
    </xf>
    <xf numFmtId="0" fontId="31" fillId="0" borderId="0" xfId="66" applyFont="1" applyBorder="1" applyAlignment="1">
      <alignment horizontal="center"/>
    </xf>
    <xf numFmtId="168" fontId="35" fillId="0" borderId="2" xfId="0" applyNumberFormat="1" applyFont="1" applyFill="1" applyBorder="1" applyAlignment="1">
      <alignment horizontal="center" vertical="center"/>
    </xf>
    <xf numFmtId="0" fontId="31" fillId="0" borderId="0" xfId="66" applyFont="1" applyBorder="1" applyAlignment="1">
      <alignment horizontal="center"/>
    </xf>
  </cellXfs>
  <cellStyles count="93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вод  2 2" xfId="29"/>
    <cellStyle name="Вывод 2" xfId="30"/>
    <cellStyle name="Вывод 2 2" xfId="31"/>
    <cellStyle name="Вычисление 2" xfId="32"/>
    <cellStyle name="Вычисление 2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Итог 2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0" xfId="71"/>
    <cellStyle name="Обычный 11" xfId="72"/>
    <cellStyle name="Обычный 12" xfId="73"/>
    <cellStyle name="Обычный 2" xfId="3"/>
    <cellStyle name="Обычный 2 2" xfId="43"/>
    <cellStyle name="Обычный 2 2 2" xfId="74"/>
    <cellStyle name="Обычный 2 2 3" xfId="79"/>
    <cellStyle name="Обычный 2 2 4" xfId="87"/>
    <cellStyle name="Обычный 2 3" xfId="44"/>
    <cellStyle name="Обычный 2 3 2" xfId="80"/>
    <cellStyle name="Обычный 2 3 3" xfId="88"/>
    <cellStyle name="Обычный 2 4" xfId="68"/>
    <cellStyle name="Обычный 2 5" xfId="78"/>
    <cellStyle name="Обычный 21_Белгородская область хотелки районов" xfId="81"/>
    <cellStyle name="Обычный 3" xfId="45"/>
    <cellStyle name="Обычный 3 2" xfId="46"/>
    <cellStyle name="Обычный 3 2 2" xfId="47"/>
    <cellStyle name="Обычный 3 3" xfId="48"/>
    <cellStyle name="Обычный 3 4" xfId="49"/>
    <cellStyle name="Обычный 3 5" xfId="75"/>
    <cellStyle name="Обычный 3 6" xfId="77"/>
    <cellStyle name="Обычный 3_Xl0000124" xfId="50"/>
    <cellStyle name="Обычный 4" xfId="51"/>
    <cellStyle name="Обычный 4 2" xfId="52"/>
    <cellStyle name="Обычный 4 2 2" xfId="76"/>
    <cellStyle name="Обычный 4 2 2 2" xfId="85"/>
    <cellStyle name="Обычный 4 2 2 2 2" xfId="91"/>
    <cellStyle name="Обычный 4 2 2 3" xfId="86"/>
    <cellStyle name="Обычный 4 2 3" xfId="83"/>
    <cellStyle name="Обычный 4 2 4" xfId="90"/>
    <cellStyle name="Обычный 4 3" xfId="53"/>
    <cellStyle name="Обычный 4 4" xfId="67"/>
    <cellStyle name="Обычный 4 5" xfId="82"/>
    <cellStyle name="Обычный 4 6" xfId="89"/>
    <cellStyle name="Обычный 5" xfId="54"/>
    <cellStyle name="Обычный 5 2" xfId="84"/>
    <cellStyle name="Обычный 6" xfId="55"/>
    <cellStyle name="Обычный 7" xfId="56"/>
    <cellStyle name="Обычный 8" xfId="2"/>
    <cellStyle name="Обычный 9" xfId="66"/>
    <cellStyle name="Обычный 9 2" xfId="70"/>
    <cellStyle name="Плохой 2" xfId="57"/>
    <cellStyle name="Пояснение 2" xfId="58"/>
    <cellStyle name="Примечание 2" xfId="59"/>
    <cellStyle name="Примечание 2 2" xfId="60"/>
    <cellStyle name="Процентный 2" xfId="61"/>
    <cellStyle name="Связанная ячейка 2" xfId="62"/>
    <cellStyle name="Стиль 1" xfId="1"/>
    <cellStyle name="Текст предупреждения 2" xfId="63"/>
    <cellStyle name="Финансовый 2" xfId="69"/>
    <cellStyle name="Финансовый 2 2" xfId="92"/>
    <cellStyle name="Финансовый 3" xfId="64"/>
    <cellStyle name="Хороший 2" xfId="65"/>
  </cellStyles>
  <dxfs count="12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CDFD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CDFD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1676400</xdr:colOff>
      <xdr:row>33</xdr:row>
      <xdr:rowOff>0</xdr:rowOff>
    </xdr:from>
    <xdr:to>
      <xdr:col>1</xdr:col>
      <xdr:colOff>1676400</xdr:colOff>
      <xdr:row>35</xdr:row>
      <xdr:rowOff>72117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33675" y="9182100"/>
          <a:ext cx="0" cy="472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1657350</xdr:colOff>
      <xdr:row>33</xdr:row>
      <xdr:rowOff>0</xdr:rowOff>
    </xdr:from>
    <xdr:to>
      <xdr:col>1</xdr:col>
      <xdr:colOff>1657350</xdr:colOff>
      <xdr:row>35</xdr:row>
      <xdr:rowOff>91167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714625" y="9182100"/>
          <a:ext cx="0" cy="49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1657350</xdr:colOff>
      <xdr:row>33</xdr:row>
      <xdr:rowOff>0</xdr:rowOff>
    </xdr:from>
    <xdr:to>
      <xdr:col>1</xdr:col>
      <xdr:colOff>1657350</xdr:colOff>
      <xdr:row>35</xdr:row>
      <xdr:rowOff>91167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714625" y="9182100"/>
          <a:ext cx="0" cy="49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1676400</xdr:colOff>
      <xdr:row>46</xdr:row>
      <xdr:rowOff>0</xdr:rowOff>
    </xdr:from>
    <xdr:to>
      <xdr:col>1</xdr:col>
      <xdr:colOff>1676400</xdr:colOff>
      <xdr:row>48</xdr:row>
      <xdr:rowOff>40822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733675" y="11782425"/>
          <a:ext cx="0" cy="440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1676400</xdr:colOff>
      <xdr:row>46</xdr:row>
      <xdr:rowOff>0</xdr:rowOff>
    </xdr:from>
    <xdr:to>
      <xdr:col>1</xdr:col>
      <xdr:colOff>1676400</xdr:colOff>
      <xdr:row>48</xdr:row>
      <xdr:rowOff>40822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733675" y="11782425"/>
          <a:ext cx="0" cy="440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1657350</xdr:colOff>
      <xdr:row>46</xdr:row>
      <xdr:rowOff>0</xdr:rowOff>
    </xdr:from>
    <xdr:to>
      <xdr:col>1</xdr:col>
      <xdr:colOff>1657350</xdr:colOff>
      <xdr:row>48</xdr:row>
      <xdr:rowOff>40822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714625" y="11782425"/>
          <a:ext cx="0" cy="440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1657350</xdr:colOff>
      <xdr:row>46</xdr:row>
      <xdr:rowOff>0</xdr:rowOff>
    </xdr:from>
    <xdr:to>
      <xdr:col>1</xdr:col>
      <xdr:colOff>1657350</xdr:colOff>
      <xdr:row>48</xdr:row>
      <xdr:rowOff>40822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2714625" y="11782425"/>
          <a:ext cx="0" cy="440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1676400</xdr:colOff>
      <xdr:row>33</xdr:row>
      <xdr:rowOff>0</xdr:rowOff>
    </xdr:from>
    <xdr:to>
      <xdr:col>1</xdr:col>
      <xdr:colOff>1676400</xdr:colOff>
      <xdr:row>35</xdr:row>
      <xdr:rowOff>72117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733675" y="9182100"/>
          <a:ext cx="0" cy="472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1676400</xdr:colOff>
      <xdr:row>33</xdr:row>
      <xdr:rowOff>0</xdr:rowOff>
    </xdr:from>
    <xdr:to>
      <xdr:col>1</xdr:col>
      <xdr:colOff>1676400</xdr:colOff>
      <xdr:row>35</xdr:row>
      <xdr:rowOff>72117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733675" y="9182100"/>
          <a:ext cx="0" cy="472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1657350</xdr:colOff>
      <xdr:row>33</xdr:row>
      <xdr:rowOff>0</xdr:rowOff>
    </xdr:from>
    <xdr:to>
      <xdr:col>1</xdr:col>
      <xdr:colOff>1657350</xdr:colOff>
      <xdr:row>35</xdr:row>
      <xdr:rowOff>91167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2714625" y="9182100"/>
          <a:ext cx="0" cy="49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1657350</xdr:colOff>
      <xdr:row>46</xdr:row>
      <xdr:rowOff>0</xdr:rowOff>
    </xdr:from>
    <xdr:to>
      <xdr:col>1</xdr:col>
      <xdr:colOff>1657350</xdr:colOff>
      <xdr:row>48</xdr:row>
      <xdr:rowOff>40822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714625" y="11782425"/>
          <a:ext cx="0" cy="440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1698763</xdr:colOff>
      <xdr:row>46</xdr:row>
      <xdr:rowOff>0</xdr:rowOff>
    </xdr:from>
    <xdr:to>
      <xdr:col>1</xdr:col>
      <xdr:colOff>1736863</xdr:colOff>
      <xdr:row>48</xdr:row>
      <xdr:rowOff>11419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756038" y="11782425"/>
          <a:ext cx="38100" cy="41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1649067</xdr:colOff>
      <xdr:row>46</xdr:row>
      <xdr:rowOff>0</xdr:rowOff>
    </xdr:from>
    <xdr:to>
      <xdr:col>1</xdr:col>
      <xdr:colOff>1652380</xdr:colOff>
      <xdr:row>48</xdr:row>
      <xdr:rowOff>11419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2706342" y="11782425"/>
          <a:ext cx="3313" cy="41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7"/>
  <sheetViews>
    <sheetView tabSelected="1" view="pageBreakPreview" topLeftCell="A70" zoomScaleSheetLayoutView="100" workbookViewId="0">
      <selection activeCell="D79" sqref="D79"/>
    </sheetView>
  </sheetViews>
  <sheetFormatPr defaultRowHeight="15.75" x14ac:dyDescent="0.25"/>
  <cols>
    <col min="1" max="1" width="15.85546875" style="13" customWidth="1"/>
    <col min="2" max="2" width="59.7109375" style="12" customWidth="1"/>
    <col min="3" max="3" width="19.140625" style="13" customWidth="1"/>
    <col min="4" max="4" width="14.85546875" style="12" bestFit="1" customWidth="1"/>
    <col min="5" max="5" width="17.28515625" style="12" customWidth="1"/>
    <col min="6" max="16384" width="9.140625" style="12"/>
  </cols>
  <sheetData>
    <row r="2" spans="1:3" ht="20.25" x14ac:dyDescent="0.3">
      <c r="A2" s="99" t="s">
        <v>107</v>
      </c>
      <c r="B2" s="99"/>
      <c r="C2" s="99"/>
    </row>
    <row r="3" spans="1:3" ht="21" thickBot="1" x14ac:dyDescent="0.35">
      <c r="A3" s="97"/>
      <c r="B3" s="97"/>
      <c r="C3" s="97"/>
    </row>
    <row r="4" spans="1:3" ht="39.75" customHeight="1" thickBot="1" x14ac:dyDescent="0.3">
      <c r="A4" s="58" t="s">
        <v>0</v>
      </c>
      <c r="B4" s="59" t="s">
        <v>1</v>
      </c>
      <c r="C4" s="60" t="s">
        <v>24</v>
      </c>
    </row>
    <row r="5" spans="1:3" ht="16.5" thickBot="1" x14ac:dyDescent="0.3">
      <c r="A5" s="80"/>
      <c r="B5" s="81" t="s">
        <v>25</v>
      </c>
      <c r="C5" s="95">
        <f>C6+C8</f>
        <v>35.570000000000007</v>
      </c>
    </row>
    <row r="6" spans="1:3" x14ac:dyDescent="0.25">
      <c r="A6" s="25"/>
      <c r="B6" s="26" t="s">
        <v>26</v>
      </c>
      <c r="C6" s="79">
        <f>C7</f>
        <v>3.2</v>
      </c>
    </row>
    <row r="7" spans="1:3" ht="31.5" x14ac:dyDescent="0.25">
      <c r="A7" s="61">
        <v>1</v>
      </c>
      <c r="B7" s="36" t="s">
        <v>74</v>
      </c>
      <c r="C7" s="43">
        <v>3.2</v>
      </c>
    </row>
    <row r="8" spans="1:3" s="14" customFormat="1" x14ac:dyDescent="0.25">
      <c r="A8" s="62"/>
      <c r="B8" s="46" t="s">
        <v>27</v>
      </c>
      <c r="C8" s="47">
        <f>C10+C12+C14+C16+C19+C21+C17</f>
        <v>32.370000000000005</v>
      </c>
    </row>
    <row r="9" spans="1:3" s="40" customFormat="1" x14ac:dyDescent="0.25">
      <c r="A9" s="61"/>
      <c r="B9" s="37" t="s">
        <v>23</v>
      </c>
      <c r="C9" s="89"/>
    </row>
    <row r="10" spans="1:3" s="40" customFormat="1" x14ac:dyDescent="0.25">
      <c r="A10" s="61">
        <v>1</v>
      </c>
      <c r="B10" s="36" t="s">
        <v>100</v>
      </c>
      <c r="C10" s="43">
        <v>4.7</v>
      </c>
    </row>
    <row r="11" spans="1:3" s="14" customFormat="1" x14ac:dyDescent="0.25">
      <c r="A11" s="32"/>
      <c r="B11" s="37" t="s">
        <v>39</v>
      </c>
      <c r="C11" s="1"/>
    </row>
    <row r="12" spans="1:3" s="14" customFormat="1" ht="35.25" customHeight="1" x14ac:dyDescent="0.25">
      <c r="A12" s="32">
        <v>2</v>
      </c>
      <c r="B12" s="36" t="s">
        <v>40</v>
      </c>
      <c r="C12" s="48">
        <v>2.38</v>
      </c>
    </row>
    <row r="13" spans="1:3" s="14" customFormat="1" ht="18.75" customHeight="1" x14ac:dyDescent="0.25">
      <c r="A13" s="32"/>
      <c r="B13" s="37" t="s">
        <v>38</v>
      </c>
      <c r="C13" s="1"/>
    </row>
    <row r="14" spans="1:3" s="14" customFormat="1" ht="31.5" x14ac:dyDescent="0.25">
      <c r="A14" s="32">
        <v>3</v>
      </c>
      <c r="B14" s="90" t="s">
        <v>101</v>
      </c>
      <c r="C14" s="42">
        <v>5.7</v>
      </c>
    </row>
    <row r="15" spans="1:3" s="14" customFormat="1" x14ac:dyDescent="0.25">
      <c r="A15" s="32"/>
      <c r="B15" s="37" t="s">
        <v>41</v>
      </c>
      <c r="C15" s="1"/>
    </row>
    <row r="16" spans="1:3" s="14" customFormat="1" ht="31.5" x14ac:dyDescent="0.25">
      <c r="A16" s="32">
        <v>4</v>
      </c>
      <c r="B16" s="38" t="s">
        <v>42</v>
      </c>
      <c r="C16" s="2">
        <v>6.7350000000000003</v>
      </c>
    </row>
    <row r="17" spans="1:3" s="14" customFormat="1" ht="31.5" x14ac:dyDescent="0.25">
      <c r="A17" s="32">
        <v>5</v>
      </c>
      <c r="B17" s="38" t="s">
        <v>71</v>
      </c>
      <c r="C17" s="2">
        <v>5.84</v>
      </c>
    </row>
    <row r="18" spans="1:3" s="14" customFormat="1" x14ac:dyDescent="0.25">
      <c r="A18" s="32"/>
      <c r="B18" s="39" t="s">
        <v>18</v>
      </c>
      <c r="C18" s="49"/>
    </row>
    <row r="19" spans="1:3" s="14" customFormat="1" ht="31.5" x14ac:dyDescent="0.25">
      <c r="A19" s="32">
        <v>6</v>
      </c>
      <c r="B19" s="91" t="s">
        <v>102</v>
      </c>
      <c r="C19" s="42">
        <v>5</v>
      </c>
    </row>
    <row r="20" spans="1:3" s="14" customFormat="1" x14ac:dyDescent="0.25">
      <c r="A20" s="32"/>
      <c r="B20" s="39" t="s">
        <v>43</v>
      </c>
      <c r="C20" s="92"/>
    </row>
    <row r="21" spans="1:3" s="14" customFormat="1" ht="32.25" thickBot="1" x14ac:dyDescent="0.3">
      <c r="A21" s="33">
        <v>7</v>
      </c>
      <c r="B21" s="82" t="s">
        <v>44</v>
      </c>
      <c r="C21" s="83">
        <v>2.0150000000000001</v>
      </c>
    </row>
    <row r="22" spans="1:3" ht="21.75" customHeight="1" thickBot="1" x14ac:dyDescent="0.3">
      <c r="A22" s="19"/>
      <c r="B22" s="20" t="s">
        <v>2</v>
      </c>
      <c r="C22" s="96">
        <f>C52+C73+C80+C60+C90+C67+C27+C23</f>
        <v>71.867999999999995</v>
      </c>
    </row>
    <row r="23" spans="1:3" ht="22.5" customHeight="1" x14ac:dyDescent="0.25">
      <c r="A23" s="84"/>
      <c r="B23" s="85" t="s">
        <v>28</v>
      </c>
      <c r="C23" s="86">
        <f>SUM(C24:C26)</f>
        <v>3.22</v>
      </c>
    </row>
    <row r="24" spans="1:3" s="14" customFormat="1" x14ac:dyDescent="0.25">
      <c r="A24" s="15">
        <v>1</v>
      </c>
      <c r="B24" s="4" t="s">
        <v>103</v>
      </c>
      <c r="C24" s="6">
        <v>1.1200000000000001</v>
      </c>
    </row>
    <row r="25" spans="1:3" s="14" customFormat="1" ht="31.5" x14ac:dyDescent="0.25">
      <c r="A25" s="15">
        <v>2</v>
      </c>
      <c r="B25" s="4" t="s">
        <v>98</v>
      </c>
      <c r="C25" s="6">
        <v>2</v>
      </c>
    </row>
    <row r="26" spans="1:3" s="14" customFormat="1" ht="31.5" x14ac:dyDescent="0.25">
      <c r="A26" s="15">
        <v>3</v>
      </c>
      <c r="B26" s="4" t="s">
        <v>92</v>
      </c>
      <c r="C26" s="6">
        <v>0.1</v>
      </c>
    </row>
    <row r="27" spans="1:3" ht="22.5" customHeight="1" x14ac:dyDescent="0.25">
      <c r="A27" s="75"/>
      <c r="B27" s="22" t="s">
        <v>29</v>
      </c>
      <c r="C27" s="23">
        <f>SUM(C28:C51)</f>
        <v>11.504</v>
      </c>
    </row>
    <row r="28" spans="1:3" ht="15.75" customHeight="1" x14ac:dyDescent="0.25">
      <c r="A28" s="76"/>
      <c r="B28" s="10" t="s">
        <v>4</v>
      </c>
      <c r="C28" s="3"/>
    </row>
    <row r="29" spans="1:3" x14ac:dyDescent="0.25">
      <c r="A29" s="63">
        <v>1</v>
      </c>
      <c r="B29" s="72" t="s">
        <v>6</v>
      </c>
      <c r="C29" s="8">
        <v>0.7</v>
      </c>
    </row>
    <row r="30" spans="1:3" x14ac:dyDescent="0.25">
      <c r="A30" s="63">
        <v>2</v>
      </c>
      <c r="B30" s="72" t="s">
        <v>3</v>
      </c>
      <c r="C30" s="8">
        <v>0.66</v>
      </c>
    </row>
    <row r="31" spans="1:3" x14ac:dyDescent="0.25">
      <c r="A31" s="63">
        <v>3</v>
      </c>
      <c r="B31" s="72" t="s">
        <v>5</v>
      </c>
      <c r="C31" s="8">
        <v>1.02</v>
      </c>
    </row>
    <row r="32" spans="1:3" x14ac:dyDescent="0.25">
      <c r="A32" s="63">
        <v>4</v>
      </c>
      <c r="B32" s="72" t="s">
        <v>93</v>
      </c>
      <c r="C32" s="8">
        <v>0.9</v>
      </c>
    </row>
    <row r="33" spans="1:3" x14ac:dyDescent="0.25">
      <c r="A33" s="64"/>
      <c r="B33" s="11" t="s">
        <v>7</v>
      </c>
      <c r="C33" s="7"/>
    </row>
    <row r="34" spans="1:3" x14ac:dyDescent="0.25">
      <c r="A34" s="63">
        <v>5</v>
      </c>
      <c r="B34" s="72" t="s">
        <v>8</v>
      </c>
      <c r="C34" s="8">
        <v>0.79</v>
      </c>
    </row>
    <row r="35" spans="1:3" x14ac:dyDescent="0.25">
      <c r="A35" s="63">
        <v>6</v>
      </c>
      <c r="B35" s="72" t="s">
        <v>9</v>
      </c>
      <c r="C35" s="8">
        <v>1.34</v>
      </c>
    </row>
    <row r="36" spans="1:3" s="34" customFormat="1" x14ac:dyDescent="0.25">
      <c r="A36" s="64"/>
      <c r="B36" s="11" t="s">
        <v>94</v>
      </c>
      <c r="C36" s="9"/>
    </row>
    <row r="37" spans="1:3" s="34" customFormat="1" x14ac:dyDescent="0.25">
      <c r="A37" s="63">
        <v>7</v>
      </c>
      <c r="B37" s="72" t="s">
        <v>95</v>
      </c>
      <c r="C37" s="8">
        <v>0.90500000000000003</v>
      </c>
    </row>
    <row r="38" spans="1:3" s="34" customFormat="1" x14ac:dyDescent="0.25">
      <c r="A38" s="63"/>
      <c r="B38" s="11" t="s">
        <v>96</v>
      </c>
      <c r="C38" s="8"/>
    </row>
    <row r="39" spans="1:3" s="34" customFormat="1" x14ac:dyDescent="0.25">
      <c r="A39" s="63">
        <v>8</v>
      </c>
      <c r="B39" s="72" t="s">
        <v>97</v>
      </c>
      <c r="C39" s="8">
        <v>1.1000000000000001</v>
      </c>
    </row>
    <row r="40" spans="1:3" s="34" customFormat="1" x14ac:dyDescent="0.25">
      <c r="A40" s="63"/>
      <c r="B40" s="11" t="s">
        <v>105</v>
      </c>
      <c r="C40" s="8"/>
    </row>
    <row r="41" spans="1:3" s="34" customFormat="1" x14ac:dyDescent="0.25">
      <c r="A41" s="63">
        <v>9</v>
      </c>
      <c r="B41" s="72" t="s">
        <v>106</v>
      </c>
      <c r="C41" s="8">
        <v>0.44500000000000001</v>
      </c>
    </row>
    <row r="42" spans="1:3" x14ac:dyDescent="0.25">
      <c r="A42" s="64"/>
      <c r="B42" s="11" t="s">
        <v>15</v>
      </c>
      <c r="C42" s="9"/>
    </row>
    <row r="43" spans="1:3" x14ac:dyDescent="0.25">
      <c r="A43" s="63">
        <v>10</v>
      </c>
      <c r="B43" s="72" t="s">
        <v>16</v>
      </c>
      <c r="C43" s="8">
        <v>0.76500000000000001</v>
      </c>
    </row>
    <row r="44" spans="1:3" x14ac:dyDescent="0.25">
      <c r="A44" s="64"/>
      <c r="B44" s="11" t="s">
        <v>13</v>
      </c>
      <c r="C44" s="9"/>
    </row>
    <row r="45" spans="1:3" x14ac:dyDescent="0.25">
      <c r="A45" s="63">
        <v>11</v>
      </c>
      <c r="B45" s="72" t="s">
        <v>14</v>
      </c>
      <c r="C45" s="8">
        <v>0.27750000000000002</v>
      </c>
    </row>
    <row r="46" spans="1:3" x14ac:dyDescent="0.25">
      <c r="A46" s="63">
        <v>12</v>
      </c>
      <c r="B46" s="72" t="s">
        <v>91</v>
      </c>
      <c r="C46" s="8">
        <v>1.2115</v>
      </c>
    </row>
    <row r="47" spans="1:3" x14ac:dyDescent="0.25">
      <c r="A47" s="64"/>
      <c r="B47" s="11" t="s">
        <v>10</v>
      </c>
      <c r="C47" s="7"/>
    </row>
    <row r="48" spans="1:3" ht="15.75" customHeight="1" x14ac:dyDescent="0.25">
      <c r="A48" s="63">
        <v>13</v>
      </c>
      <c r="B48" s="72" t="s">
        <v>11</v>
      </c>
      <c r="C48" s="8">
        <v>0.439</v>
      </c>
    </row>
    <row r="49" spans="1:4" x14ac:dyDescent="0.25">
      <c r="A49" s="63">
        <v>14</v>
      </c>
      <c r="B49" s="72" t="s">
        <v>12</v>
      </c>
      <c r="C49" s="8">
        <v>0.437</v>
      </c>
      <c r="D49" s="54" t="s">
        <v>90</v>
      </c>
    </row>
    <row r="50" spans="1:4" x14ac:dyDescent="0.25">
      <c r="A50" s="63"/>
      <c r="B50" s="11" t="s">
        <v>63</v>
      </c>
      <c r="C50" s="8"/>
      <c r="D50" s="53"/>
    </row>
    <row r="51" spans="1:4" x14ac:dyDescent="0.25">
      <c r="A51" s="63">
        <v>15</v>
      </c>
      <c r="B51" s="72" t="s">
        <v>64</v>
      </c>
      <c r="C51" s="8">
        <v>0.51400000000000001</v>
      </c>
    </row>
    <row r="52" spans="1:4" x14ac:dyDescent="0.25">
      <c r="A52" s="66"/>
      <c r="B52" s="21" t="s">
        <v>30</v>
      </c>
      <c r="C52" s="73">
        <f>SUM(C53:C59)</f>
        <v>7.1000000000000005</v>
      </c>
    </row>
    <row r="53" spans="1:4" s="34" customFormat="1" x14ac:dyDescent="0.25">
      <c r="A53" s="61">
        <v>1</v>
      </c>
      <c r="B53" s="24" t="s">
        <v>45</v>
      </c>
      <c r="C53" s="8">
        <v>1.0109999999999999</v>
      </c>
    </row>
    <row r="54" spans="1:4" s="34" customFormat="1" x14ac:dyDescent="0.25">
      <c r="A54" s="61">
        <v>2</v>
      </c>
      <c r="B54" s="24" t="s">
        <v>46</v>
      </c>
      <c r="C54" s="41">
        <v>0.63500000000000001</v>
      </c>
    </row>
    <row r="55" spans="1:4" s="34" customFormat="1" x14ac:dyDescent="0.25">
      <c r="A55" s="61">
        <v>3</v>
      </c>
      <c r="B55" s="24" t="s">
        <v>47</v>
      </c>
      <c r="C55" s="41">
        <v>0.95099999999999996</v>
      </c>
    </row>
    <row r="56" spans="1:4" s="34" customFormat="1" x14ac:dyDescent="0.25">
      <c r="A56" s="61">
        <v>4</v>
      </c>
      <c r="B56" s="24" t="s">
        <v>48</v>
      </c>
      <c r="C56" s="41">
        <v>0.35099999999999998</v>
      </c>
    </row>
    <row r="57" spans="1:4" s="34" customFormat="1" x14ac:dyDescent="0.25">
      <c r="A57" s="61">
        <v>5</v>
      </c>
      <c r="B57" s="24" t="s">
        <v>49</v>
      </c>
      <c r="C57" s="41">
        <v>0.33600000000000002</v>
      </c>
    </row>
    <row r="58" spans="1:4" s="34" customFormat="1" x14ac:dyDescent="0.25">
      <c r="A58" s="61">
        <v>6</v>
      </c>
      <c r="B58" s="24" t="s">
        <v>50</v>
      </c>
      <c r="C58" s="41">
        <v>3.27</v>
      </c>
    </row>
    <row r="59" spans="1:4" s="34" customFormat="1" x14ac:dyDescent="0.25">
      <c r="A59" s="61">
        <v>7</v>
      </c>
      <c r="B59" s="24" t="s">
        <v>72</v>
      </c>
      <c r="C59" s="41">
        <v>0.54600000000000004</v>
      </c>
    </row>
    <row r="60" spans="1:4" x14ac:dyDescent="0.25">
      <c r="A60" s="66"/>
      <c r="B60" s="22" t="s">
        <v>31</v>
      </c>
      <c r="C60" s="74">
        <f>SUM(C61:C66)</f>
        <v>8.0340000000000007</v>
      </c>
    </row>
    <row r="61" spans="1:4" s="34" customFormat="1" ht="31.5" x14ac:dyDescent="0.25">
      <c r="A61" s="65">
        <v>1</v>
      </c>
      <c r="B61" s="16" t="s">
        <v>51</v>
      </c>
      <c r="C61" s="31">
        <v>2.4540000000000002</v>
      </c>
    </row>
    <row r="62" spans="1:4" s="34" customFormat="1" ht="31.5" x14ac:dyDescent="0.25">
      <c r="A62" s="15">
        <v>2</v>
      </c>
      <c r="B62" s="16" t="s">
        <v>52</v>
      </c>
      <c r="C62" s="31">
        <v>0.83</v>
      </c>
    </row>
    <row r="63" spans="1:4" s="34" customFormat="1" ht="30.75" customHeight="1" x14ac:dyDescent="0.25">
      <c r="A63" s="15">
        <v>3</v>
      </c>
      <c r="B63" s="16" t="s">
        <v>53</v>
      </c>
      <c r="C63" s="31">
        <v>2.7</v>
      </c>
    </row>
    <row r="64" spans="1:4" s="34" customFormat="1" x14ac:dyDescent="0.25">
      <c r="A64" s="15">
        <v>4</v>
      </c>
      <c r="B64" s="16" t="s">
        <v>54</v>
      </c>
      <c r="C64" s="31">
        <v>0.83</v>
      </c>
    </row>
    <row r="65" spans="1:4" s="34" customFormat="1" x14ac:dyDescent="0.25">
      <c r="A65" s="15">
        <v>5</v>
      </c>
      <c r="B65" s="16" t="s">
        <v>73</v>
      </c>
      <c r="C65" s="31">
        <v>0.54</v>
      </c>
    </row>
    <row r="66" spans="1:4" s="34" customFormat="1" ht="31.5" x14ac:dyDescent="0.25">
      <c r="A66" s="15">
        <v>6</v>
      </c>
      <c r="B66" s="16" t="s">
        <v>55</v>
      </c>
      <c r="C66" s="31">
        <v>0.68</v>
      </c>
    </row>
    <row r="67" spans="1:4" x14ac:dyDescent="0.25">
      <c r="A67" s="66"/>
      <c r="B67" s="22" t="s">
        <v>32</v>
      </c>
      <c r="C67" s="74">
        <f>SUM(C68:C72)</f>
        <v>7.1</v>
      </c>
    </row>
    <row r="68" spans="1:4" s="14" customFormat="1" ht="47.25" x14ac:dyDescent="0.25">
      <c r="A68" s="32">
        <v>1</v>
      </c>
      <c r="B68" s="4" t="s">
        <v>86</v>
      </c>
      <c r="C68" s="52">
        <v>1.65</v>
      </c>
    </row>
    <row r="69" spans="1:4" s="14" customFormat="1" ht="31.5" x14ac:dyDescent="0.25">
      <c r="A69" s="32">
        <v>2</v>
      </c>
      <c r="B69" s="4" t="s">
        <v>87</v>
      </c>
      <c r="C69" s="52">
        <v>1.0429999999999999</v>
      </c>
    </row>
    <row r="70" spans="1:4" s="14" customFormat="1" ht="31.5" x14ac:dyDescent="0.25">
      <c r="A70" s="32">
        <v>3</v>
      </c>
      <c r="B70" s="4" t="s">
        <v>88</v>
      </c>
      <c r="C70" s="52">
        <v>0.81499999999999995</v>
      </c>
    </row>
    <row r="71" spans="1:4" s="14" customFormat="1" ht="24" customHeight="1" x14ac:dyDescent="0.25">
      <c r="A71" s="32">
        <v>4</v>
      </c>
      <c r="B71" s="4" t="s">
        <v>89</v>
      </c>
      <c r="C71" s="52">
        <v>1.4</v>
      </c>
    </row>
    <row r="72" spans="1:4" s="14" customFormat="1" ht="48" customHeight="1" x14ac:dyDescent="0.25">
      <c r="A72" s="32">
        <v>5</v>
      </c>
      <c r="B72" s="4" t="s">
        <v>99</v>
      </c>
      <c r="C72" s="52">
        <v>2.1920000000000002</v>
      </c>
    </row>
    <row r="73" spans="1:4" s="30" customFormat="1" x14ac:dyDescent="0.25">
      <c r="A73" s="66"/>
      <c r="B73" s="55" t="s">
        <v>33</v>
      </c>
      <c r="C73" s="56">
        <f xml:space="preserve"> SUM(C74:C79)</f>
        <v>6.1440000000000001</v>
      </c>
    </row>
    <row r="74" spans="1:4" s="34" customFormat="1" ht="15.75" customHeight="1" x14ac:dyDescent="0.25">
      <c r="A74" s="67">
        <v>1</v>
      </c>
      <c r="B74" s="44" t="s">
        <v>65</v>
      </c>
      <c r="C74" s="93">
        <v>1.1100000000000001</v>
      </c>
      <c r="D74" s="35"/>
    </row>
    <row r="75" spans="1:4" s="34" customFormat="1" x14ac:dyDescent="0.25">
      <c r="A75" s="67">
        <v>2</v>
      </c>
      <c r="B75" s="44" t="s">
        <v>66</v>
      </c>
      <c r="C75" s="45">
        <v>0.59199999999999997</v>
      </c>
      <c r="D75" s="35"/>
    </row>
    <row r="76" spans="1:4" s="34" customFormat="1" x14ac:dyDescent="0.25">
      <c r="A76" s="67">
        <v>3</v>
      </c>
      <c r="B76" s="44" t="s">
        <v>67</v>
      </c>
      <c r="C76" s="93">
        <v>0.88</v>
      </c>
      <c r="D76" s="35"/>
    </row>
    <row r="77" spans="1:4" s="34" customFormat="1" ht="20.25" customHeight="1" x14ac:dyDescent="0.25">
      <c r="A77" s="67">
        <v>4</v>
      </c>
      <c r="B77" s="44" t="s">
        <v>68</v>
      </c>
      <c r="C77" s="45">
        <v>1.7190000000000001</v>
      </c>
      <c r="D77" s="35"/>
    </row>
    <row r="78" spans="1:4" s="34" customFormat="1" ht="20.25" customHeight="1" x14ac:dyDescent="0.25">
      <c r="A78" s="67">
        <v>5</v>
      </c>
      <c r="B78" s="44" t="s">
        <v>69</v>
      </c>
      <c r="C78" s="45">
        <v>0.88500000000000001</v>
      </c>
      <c r="D78" s="35"/>
    </row>
    <row r="79" spans="1:4" s="34" customFormat="1" ht="20.25" customHeight="1" x14ac:dyDescent="0.25">
      <c r="A79" s="87">
        <v>6</v>
      </c>
      <c r="B79" s="88" t="s">
        <v>70</v>
      </c>
      <c r="C79" s="45">
        <v>0.95799999999999996</v>
      </c>
      <c r="D79" s="35"/>
    </row>
    <row r="80" spans="1:4" x14ac:dyDescent="0.25">
      <c r="A80" s="66"/>
      <c r="B80" s="57" t="s">
        <v>34</v>
      </c>
      <c r="C80" s="69">
        <f>SUM(C82:C89)</f>
        <v>12.54</v>
      </c>
    </row>
    <row r="81" spans="1:3" s="14" customFormat="1" x14ac:dyDescent="0.25">
      <c r="A81" s="15"/>
      <c r="B81" s="70" t="s">
        <v>17</v>
      </c>
      <c r="C81" s="71"/>
    </row>
    <row r="82" spans="1:3" s="14" customFormat="1" ht="16.5" customHeight="1" x14ac:dyDescent="0.25">
      <c r="A82" s="68">
        <v>1</v>
      </c>
      <c r="B82" s="50" t="s">
        <v>56</v>
      </c>
      <c r="C82" s="51">
        <v>1.444</v>
      </c>
    </row>
    <row r="83" spans="1:3" s="14" customFormat="1" x14ac:dyDescent="0.25">
      <c r="A83" s="68">
        <v>2</v>
      </c>
      <c r="B83" s="50" t="s">
        <v>57</v>
      </c>
      <c r="C83" s="51">
        <v>2.38</v>
      </c>
    </row>
    <row r="84" spans="1:3" s="14" customFormat="1" x14ac:dyDescent="0.25">
      <c r="A84" s="68">
        <v>3</v>
      </c>
      <c r="B84" s="50" t="s">
        <v>58</v>
      </c>
      <c r="C84" s="51">
        <v>0.375</v>
      </c>
    </row>
    <row r="85" spans="1:3" s="14" customFormat="1" x14ac:dyDescent="0.25">
      <c r="A85" s="68">
        <v>4</v>
      </c>
      <c r="B85" s="50" t="s">
        <v>59</v>
      </c>
      <c r="C85" s="51">
        <v>1.742</v>
      </c>
    </row>
    <row r="86" spans="1:3" s="14" customFormat="1" x14ac:dyDescent="0.25">
      <c r="A86" s="68">
        <v>5</v>
      </c>
      <c r="B86" s="50" t="s">
        <v>60</v>
      </c>
      <c r="C86" s="51">
        <v>0.42499999999999999</v>
      </c>
    </row>
    <row r="87" spans="1:3" s="14" customFormat="1" x14ac:dyDescent="0.25">
      <c r="A87" s="68">
        <v>6</v>
      </c>
      <c r="B87" s="50" t="s">
        <v>81</v>
      </c>
      <c r="C87" s="51">
        <v>1.286</v>
      </c>
    </row>
    <row r="88" spans="1:3" s="14" customFormat="1" x14ac:dyDescent="0.25">
      <c r="A88" s="68">
        <v>7</v>
      </c>
      <c r="B88" s="50" t="s">
        <v>61</v>
      </c>
      <c r="C88" s="51">
        <v>2.4609999999999999</v>
      </c>
    </row>
    <row r="89" spans="1:3" s="14" customFormat="1" x14ac:dyDescent="0.25">
      <c r="A89" s="68">
        <v>8</v>
      </c>
      <c r="B89" s="50" t="s">
        <v>62</v>
      </c>
      <c r="C89" s="51">
        <v>2.427</v>
      </c>
    </row>
    <row r="90" spans="1:3" s="30" customFormat="1" x14ac:dyDescent="0.25">
      <c r="A90" s="66"/>
      <c r="B90" s="21" t="s">
        <v>35</v>
      </c>
      <c r="C90" s="23">
        <f>SUM(C91:C105)</f>
        <v>16.225999999999999</v>
      </c>
    </row>
    <row r="91" spans="1:3" s="14" customFormat="1" ht="21" customHeight="1" x14ac:dyDescent="0.25">
      <c r="A91" s="15"/>
      <c r="B91" s="18" t="s">
        <v>36</v>
      </c>
      <c r="C91" s="17"/>
    </row>
    <row r="92" spans="1:3" s="14" customFormat="1" ht="16.5" customHeight="1" x14ac:dyDescent="0.25">
      <c r="A92" s="68">
        <v>1</v>
      </c>
      <c r="B92" s="5" t="s">
        <v>82</v>
      </c>
      <c r="C92" s="27">
        <v>0.84</v>
      </c>
    </row>
    <row r="93" spans="1:3" s="14" customFormat="1" x14ac:dyDescent="0.25">
      <c r="A93" s="68">
        <v>2</v>
      </c>
      <c r="B93" s="5" t="s">
        <v>19</v>
      </c>
      <c r="C93" s="27">
        <v>0.39</v>
      </c>
    </row>
    <row r="94" spans="1:3" s="14" customFormat="1" x14ac:dyDescent="0.25">
      <c r="A94" s="68">
        <v>3</v>
      </c>
      <c r="B94" s="5" t="s">
        <v>20</v>
      </c>
      <c r="C94" s="27">
        <v>1.4</v>
      </c>
    </row>
    <row r="95" spans="1:3" s="14" customFormat="1" x14ac:dyDescent="0.25">
      <c r="A95" s="68">
        <v>4</v>
      </c>
      <c r="B95" s="28" t="s">
        <v>21</v>
      </c>
      <c r="C95" s="27">
        <v>0.55900000000000005</v>
      </c>
    </row>
    <row r="96" spans="1:3" s="14" customFormat="1" x14ac:dyDescent="0.25">
      <c r="A96" s="68">
        <v>5</v>
      </c>
      <c r="B96" s="28" t="s">
        <v>22</v>
      </c>
      <c r="C96" s="27">
        <v>1.214</v>
      </c>
    </row>
    <row r="97" spans="1:3" s="14" customFormat="1" x14ac:dyDescent="0.25">
      <c r="A97" s="68">
        <v>6</v>
      </c>
      <c r="B97" s="28" t="s">
        <v>75</v>
      </c>
      <c r="C97" s="98">
        <v>1.1319999999999999</v>
      </c>
    </row>
    <row r="98" spans="1:3" s="14" customFormat="1" ht="31.5" x14ac:dyDescent="0.25">
      <c r="A98" s="68">
        <v>7</v>
      </c>
      <c r="B98" s="29" t="s">
        <v>83</v>
      </c>
      <c r="C98" s="27">
        <v>0.54800000000000004</v>
      </c>
    </row>
    <row r="99" spans="1:3" s="14" customFormat="1" x14ac:dyDescent="0.25">
      <c r="A99" s="68">
        <v>8</v>
      </c>
      <c r="B99" s="29" t="s">
        <v>80</v>
      </c>
      <c r="C99" s="98">
        <v>1.256</v>
      </c>
    </row>
    <row r="100" spans="1:3" s="14" customFormat="1" x14ac:dyDescent="0.25">
      <c r="A100" s="68">
        <v>9</v>
      </c>
      <c r="B100" s="29" t="s">
        <v>76</v>
      </c>
      <c r="C100" s="52">
        <v>2.2599999999999998</v>
      </c>
    </row>
    <row r="101" spans="1:3" s="14" customFormat="1" x14ac:dyDescent="0.25">
      <c r="A101" s="68">
        <v>10</v>
      </c>
      <c r="B101" s="28" t="s">
        <v>77</v>
      </c>
      <c r="C101" s="52">
        <v>0.4</v>
      </c>
    </row>
    <row r="102" spans="1:3" s="14" customFormat="1" x14ac:dyDescent="0.25">
      <c r="A102" s="68">
        <v>11</v>
      </c>
      <c r="B102" s="28" t="s">
        <v>78</v>
      </c>
      <c r="C102" s="27">
        <v>2.7919999999999998</v>
      </c>
    </row>
    <row r="103" spans="1:3" s="14" customFormat="1" x14ac:dyDescent="0.25">
      <c r="A103" s="68">
        <v>12</v>
      </c>
      <c r="B103" s="29" t="s">
        <v>84</v>
      </c>
      <c r="C103" s="27">
        <v>0.51</v>
      </c>
    </row>
    <row r="104" spans="1:3" s="14" customFormat="1" x14ac:dyDescent="0.25">
      <c r="A104" s="68">
        <v>13</v>
      </c>
      <c r="B104" s="29" t="s">
        <v>85</v>
      </c>
      <c r="C104" s="98">
        <v>1.5</v>
      </c>
    </row>
    <row r="105" spans="1:3" s="14" customFormat="1" x14ac:dyDescent="0.25">
      <c r="A105" s="68">
        <v>14</v>
      </c>
      <c r="B105" s="28" t="s">
        <v>79</v>
      </c>
      <c r="C105" s="27">
        <v>1.425</v>
      </c>
    </row>
    <row r="106" spans="1:3" s="13" customFormat="1" ht="16.5" thickBot="1" x14ac:dyDescent="0.3">
      <c r="A106" s="77" t="s">
        <v>104</v>
      </c>
      <c r="B106" s="78" t="s">
        <v>37</v>
      </c>
      <c r="C106" s="94">
        <f>C22+C5</f>
        <v>107.438</v>
      </c>
    </row>
    <row r="107" spans="1:3" s="13" customFormat="1" x14ac:dyDescent="0.25">
      <c r="A107" s="12"/>
      <c r="B107" s="12"/>
      <c r="C107" s="12"/>
    </row>
  </sheetData>
  <mergeCells count="1">
    <mergeCell ref="A2:C2"/>
  </mergeCells>
  <conditionalFormatting sqref="B92:B105 B42">
    <cfRule type="expression" dxfId="11" priority="8">
      <formula>#REF!="отказ собственников"</formula>
    </cfRule>
    <cfRule type="expression" dxfId="10" priority="9">
      <formula>#REF!="оплачено"</formula>
    </cfRule>
    <cfRule type="expression" dxfId="9" priority="10">
      <formula>#REF!="согласование ПСД"</formula>
    </cfRule>
    <cfRule type="expression" dxfId="8" priority="11">
      <formula>#REF!="подготовка к торгам"</formula>
    </cfRule>
    <cfRule type="expression" dxfId="7" priority="12">
      <formula>#REF!="на торгах"</formula>
    </cfRule>
    <cfRule type="expression" dxfId="6" priority="13">
      <formula>#REF!="СМР"</formula>
    </cfRule>
  </conditionalFormatting>
  <conditionalFormatting sqref="B40">
    <cfRule type="expression" dxfId="5" priority="1">
      <formula>#REF!="отказ собственников"</formula>
    </cfRule>
    <cfRule type="expression" dxfId="4" priority="2">
      <formula>#REF!="оплачено"</formula>
    </cfRule>
    <cfRule type="expression" dxfId="3" priority="3">
      <formula>#REF!="согласование ПСД"</formula>
    </cfRule>
    <cfRule type="expression" dxfId="2" priority="4">
      <formula>#REF!="подготовка к торгам"</formula>
    </cfRule>
    <cfRule type="expression" dxfId="1" priority="5">
      <formula>#REF!="на торгах"</formula>
    </cfRule>
    <cfRule type="expression" dxfId="0" priority="6">
      <formula>#REF!="СМР"</formula>
    </cfRule>
  </conditionalFormatting>
  <pageMargins left="0.11811023622047245" right="0.11811023622047245" top="0.15748031496062992" bottom="0.19685039370078741" header="0.31496062992125984" footer="0.31496062992125984"/>
  <pageSetup paperSize="9" scale="75" fitToHeight="0" orientation="landscape" r:id="rId1"/>
  <rowBreaks count="2" manualBreakCount="2">
    <brk id="35" max="10" man="1"/>
    <brk id="7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перечень!Заголовки_для_печати</vt:lpstr>
      <vt:lpstr>перечень!Область_печати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Хрулёва</dc:creator>
  <cp:lastModifiedBy>user</cp:lastModifiedBy>
  <cp:lastPrinted>2023-05-24T12:04:52Z</cp:lastPrinted>
  <dcterms:created xsi:type="dcterms:W3CDTF">2019-10-09T07:33:43Z</dcterms:created>
  <dcterms:modified xsi:type="dcterms:W3CDTF">2023-08-14T06:26:53Z</dcterms:modified>
</cp:coreProperties>
</file>